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NASC7B094.FINDEP.local\Profiles\Горюшкина\Desktop\БЮДЖЕТ\"/>
    </mc:Choice>
  </mc:AlternateContent>
  <bookViews>
    <workbookView xWindow="0" yWindow="0" windowWidth="28800" windowHeight="11700"/>
  </bookViews>
  <sheets>
    <sheet name="прил 3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F130" i="1" l="1"/>
  <c r="G130" i="1"/>
  <c r="E130" i="1"/>
  <c r="F46" i="1"/>
  <c r="G46" i="1"/>
  <c r="F42" i="1"/>
  <c r="G42" i="1"/>
  <c r="E25" i="1"/>
  <c r="F25" i="1"/>
  <c r="G25" i="1"/>
  <c r="F20" i="1"/>
  <c r="G20" i="1"/>
  <c r="F18" i="1"/>
  <c r="G18" i="1"/>
  <c r="F16" i="1"/>
  <c r="G16" i="1"/>
  <c r="F14" i="1"/>
  <c r="G14" i="1"/>
  <c r="F56" i="1"/>
  <c r="G56" i="1"/>
  <c r="E56" i="1"/>
  <c r="G54" i="1"/>
  <c r="F54" i="1"/>
  <c r="E54" i="1"/>
  <c r="G52" i="1"/>
  <c r="F52" i="1"/>
  <c r="E52" i="1"/>
  <c r="F63" i="1"/>
  <c r="G63" i="1"/>
  <c r="E63" i="1"/>
  <c r="F51" i="1" l="1"/>
  <c r="G51" i="1"/>
  <c r="E51" i="1"/>
  <c r="F309" i="1"/>
  <c r="G309" i="1"/>
  <c r="E309" i="1"/>
  <c r="F307" i="1"/>
  <c r="G307" i="1"/>
  <c r="E307" i="1"/>
  <c r="F204" i="1"/>
  <c r="F203" i="1" s="1"/>
  <c r="G204" i="1"/>
  <c r="G203" i="1" s="1"/>
  <c r="E204" i="1"/>
  <c r="E203" i="1" s="1"/>
  <c r="G218" i="1" l="1"/>
  <c r="G217" i="1" s="1"/>
  <c r="G216" i="1" s="1"/>
  <c r="F218" i="1"/>
  <c r="F217" i="1" s="1"/>
  <c r="F216" i="1" s="1"/>
  <c r="E218" i="1"/>
  <c r="E217" i="1" s="1"/>
  <c r="E216" i="1" s="1"/>
  <c r="G214" i="1"/>
  <c r="G213" i="1" s="1"/>
  <c r="G212" i="1" s="1"/>
  <c r="F214" i="1"/>
  <c r="F213" i="1" s="1"/>
  <c r="F212" i="1" s="1"/>
  <c r="E214" i="1"/>
  <c r="E213" i="1" s="1"/>
  <c r="E212" i="1" s="1"/>
  <c r="G194" i="1"/>
  <c r="G193" i="1" s="1"/>
  <c r="G192" i="1" s="1"/>
  <c r="F194" i="1"/>
  <c r="F193" i="1" s="1"/>
  <c r="F192" i="1" s="1"/>
  <c r="E194" i="1"/>
  <c r="E193" i="1" s="1"/>
  <c r="E192" i="1" s="1"/>
  <c r="G188" i="1"/>
  <c r="G187" i="1" s="1"/>
  <c r="F188" i="1"/>
  <c r="F187" i="1" s="1"/>
  <c r="E188" i="1"/>
  <c r="E187" i="1" s="1"/>
  <c r="G183" i="1"/>
  <c r="G182" i="1" s="1"/>
  <c r="F183" i="1"/>
  <c r="F182" i="1" s="1"/>
  <c r="E183" i="1"/>
  <c r="E182" i="1" s="1"/>
  <c r="G180" i="1"/>
  <c r="G179" i="1" s="1"/>
  <c r="F180" i="1"/>
  <c r="F179" i="1" s="1"/>
  <c r="E180" i="1"/>
  <c r="E179" i="1" s="1"/>
  <c r="G177" i="1"/>
  <c r="G176" i="1" s="1"/>
  <c r="F177" i="1"/>
  <c r="F176" i="1" s="1"/>
  <c r="E177" i="1"/>
  <c r="E176" i="1" s="1"/>
  <c r="G174" i="1"/>
  <c r="G173" i="1" s="1"/>
  <c r="F174" i="1"/>
  <c r="F173" i="1" s="1"/>
  <c r="E174" i="1"/>
  <c r="E173" i="1" s="1"/>
  <c r="G171" i="1"/>
  <c r="F171" i="1"/>
  <c r="E171" i="1"/>
  <c r="G169" i="1"/>
  <c r="F169" i="1"/>
  <c r="E169" i="1"/>
  <c r="E168" i="1" l="1"/>
  <c r="E167" i="1" s="1"/>
  <c r="E166" i="1" s="1"/>
  <c r="F168" i="1"/>
  <c r="F167" i="1" s="1"/>
  <c r="F166" i="1" s="1"/>
  <c r="F211" i="1"/>
  <c r="G211" i="1"/>
  <c r="E211" i="1"/>
  <c r="G168" i="1"/>
  <c r="G167" i="1" s="1"/>
  <c r="G166" i="1" s="1"/>
  <c r="F49" i="1" l="1"/>
  <c r="F41" i="1" s="1"/>
  <c r="G49" i="1"/>
  <c r="G41" i="1" s="1"/>
  <c r="E49" i="1"/>
  <c r="F23" i="1"/>
  <c r="G23" i="1"/>
  <c r="E23" i="1"/>
  <c r="E18" i="1"/>
  <c r="F81" i="1" l="1"/>
  <c r="F80" i="1" s="1"/>
  <c r="G81" i="1"/>
  <c r="G80" i="1" s="1"/>
  <c r="F78" i="1"/>
  <c r="F77" i="1" s="1"/>
  <c r="G78" i="1"/>
  <c r="G77" i="1" s="1"/>
  <c r="E81" i="1"/>
  <c r="E80" i="1" s="1"/>
  <c r="E78" i="1"/>
  <c r="E77" i="1" s="1"/>
  <c r="F107" i="1"/>
  <c r="F106" i="1" s="1"/>
  <c r="F105" i="1" s="1"/>
  <c r="G107" i="1"/>
  <c r="G106" i="1" s="1"/>
  <c r="G105" i="1" s="1"/>
  <c r="E107" i="1"/>
  <c r="E106" i="1" s="1"/>
  <c r="E105" i="1" s="1"/>
  <c r="F118" i="1"/>
  <c r="G118" i="1"/>
  <c r="E118" i="1"/>
  <c r="F85" i="1"/>
  <c r="F84" i="1" s="1"/>
  <c r="G85" i="1"/>
  <c r="G84" i="1" s="1"/>
  <c r="E85" i="1"/>
  <c r="E84" i="1" s="1"/>
  <c r="E20" i="1"/>
  <c r="G76" i="1" l="1"/>
  <c r="F76" i="1"/>
  <c r="E76" i="1"/>
  <c r="F164" i="1" l="1"/>
  <c r="F163" i="1" s="1"/>
  <c r="F162" i="1" s="1"/>
  <c r="G164" i="1"/>
  <c r="G163" i="1" s="1"/>
  <c r="G162" i="1" s="1"/>
  <c r="E164" i="1"/>
  <c r="E163" i="1" s="1"/>
  <c r="E162" i="1" s="1"/>
  <c r="F311" i="1"/>
  <c r="G311" i="1"/>
  <c r="E311" i="1"/>
  <c r="G156" i="1"/>
  <c r="G155" i="1" s="1"/>
  <c r="F156" i="1"/>
  <c r="F155" i="1" s="1"/>
  <c r="E156" i="1"/>
  <c r="E155" i="1" s="1"/>
  <c r="E161" i="1" l="1"/>
  <c r="G73" i="1"/>
  <c r="G72" i="1" s="1"/>
  <c r="F73" i="1"/>
  <c r="F72" i="1" s="1"/>
  <c r="E73" i="1"/>
  <c r="E72" i="1" s="1"/>
  <c r="G29" i="1" l="1"/>
  <c r="F29" i="1"/>
  <c r="E29" i="1"/>
  <c r="F38" i="1"/>
  <c r="G38" i="1"/>
  <c r="E38" i="1"/>
  <c r="F151" i="1" l="1"/>
  <c r="F150" i="1" s="1"/>
  <c r="G151" i="1"/>
  <c r="G150" i="1" s="1"/>
  <c r="E151" i="1"/>
  <c r="E150" i="1" s="1"/>
  <c r="E148" i="1"/>
  <c r="E147" i="1" s="1"/>
  <c r="F148" i="1"/>
  <c r="F147" i="1" s="1"/>
  <c r="G148" i="1"/>
  <c r="G147" i="1" s="1"/>
  <c r="F129" i="1"/>
  <c r="G129" i="1"/>
  <c r="E129" i="1"/>
  <c r="F126" i="1"/>
  <c r="F125" i="1" s="1"/>
  <c r="G126" i="1"/>
  <c r="G125" i="1" s="1"/>
  <c r="E126" i="1"/>
  <c r="E125" i="1" s="1"/>
  <c r="F117" i="1"/>
  <c r="G117" i="1"/>
  <c r="F122" i="1"/>
  <c r="F121" i="1" s="1"/>
  <c r="G122" i="1"/>
  <c r="G121" i="1" s="1"/>
  <c r="E122" i="1"/>
  <c r="E121" i="1" s="1"/>
  <c r="E117" i="1"/>
  <c r="F116" i="1" l="1"/>
  <c r="E116" i="1"/>
  <c r="G116" i="1"/>
  <c r="G112" i="1"/>
  <c r="G111" i="1" s="1"/>
  <c r="G110" i="1" s="1"/>
  <c r="G109" i="1" s="1"/>
  <c r="F112" i="1"/>
  <c r="F111" i="1" s="1"/>
  <c r="F110" i="1" s="1"/>
  <c r="F109" i="1" s="1"/>
  <c r="E112" i="1"/>
  <c r="E111" i="1" s="1"/>
  <c r="E110" i="1" s="1"/>
  <c r="E109" i="1" s="1"/>
  <c r="G246" i="1"/>
  <c r="G245" i="1" s="1"/>
  <c r="F246" i="1"/>
  <c r="F245" i="1" s="1"/>
  <c r="E246" i="1"/>
  <c r="E245" i="1" s="1"/>
  <c r="G243" i="1"/>
  <c r="G242" i="1" s="1"/>
  <c r="F243" i="1"/>
  <c r="F242" i="1" s="1"/>
  <c r="E243" i="1"/>
  <c r="E242" i="1" s="1"/>
  <c r="G241" i="1" l="1"/>
  <c r="E241" i="1"/>
  <c r="F241" i="1"/>
  <c r="F233" i="1"/>
  <c r="G233" i="1"/>
  <c r="E233" i="1"/>
  <c r="F91" i="1" l="1"/>
  <c r="G91" i="1"/>
  <c r="E91" i="1"/>
  <c r="F276" i="1" l="1"/>
  <c r="G276" i="1"/>
  <c r="E276" i="1"/>
  <c r="F68" i="1" l="1"/>
  <c r="F62" i="1" s="1"/>
  <c r="G68" i="1"/>
  <c r="G62" i="1" s="1"/>
  <c r="E68" i="1"/>
  <c r="E62" i="1" s="1"/>
  <c r="G201" i="1" l="1"/>
  <c r="F201" i="1"/>
  <c r="E201" i="1"/>
  <c r="F200" i="1" l="1"/>
  <c r="F199" i="1" s="1"/>
  <c r="G200" i="1"/>
  <c r="G199" i="1" s="1"/>
  <c r="E200" i="1"/>
  <c r="E199" i="1" s="1"/>
  <c r="F135" i="1"/>
  <c r="F134" i="1" s="1"/>
  <c r="F133" i="1" s="1"/>
  <c r="G135" i="1"/>
  <c r="G134" i="1" s="1"/>
  <c r="G133" i="1" s="1"/>
  <c r="E135" i="1"/>
  <c r="E134" i="1" s="1"/>
  <c r="E133" i="1" s="1"/>
  <c r="E198" i="1" l="1"/>
  <c r="G198" i="1"/>
  <c r="F198" i="1"/>
  <c r="F295" i="1"/>
  <c r="G295" i="1"/>
  <c r="E295" i="1"/>
  <c r="G289" i="1" l="1"/>
  <c r="F289" i="1"/>
  <c r="E289" i="1"/>
  <c r="F255" i="1" l="1"/>
  <c r="G255" i="1"/>
  <c r="E255" i="1"/>
  <c r="F292" i="1"/>
  <c r="G292" i="1"/>
  <c r="E292" i="1"/>
  <c r="E115" i="1" l="1"/>
  <c r="F317" i="1" l="1"/>
  <c r="G317" i="1"/>
  <c r="E317" i="1"/>
  <c r="E279" i="1"/>
  <c r="E269" i="1"/>
  <c r="F140" i="1" l="1"/>
  <c r="F139" i="1" s="1"/>
  <c r="F138" i="1" s="1"/>
  <c r="F137" i="1" s="1"/>
  <c r="G140" i="1"/>
  <c r="G139" i="1" s="1"/>
  <c r="G138" i="1" s="1"/>
  <c r="G137" i="1" s="1"/>
  <c r="E140" i="1" l="1"/>
  <c r="E139" i="1" s="1"/>
  <c r="E138" i="1" s="1"/>
  <c r="E137" i="1" s="1"/>
  <c r="F283" i="1" l="1"/>
  <c r="G283" i="1"/>
  <c r="E283" i="1"/>
  <c r="F227" i="1" l="1"/>
  <c r="G227" i="1"/>
  <c r="E227" i="1"/>
  <c r="G101" i="1"/>
  <c r="F101" i="1"/>
  <c r="E101" i="1"/>
  <c r="G88" i="1"/>
  <c r="F88" i="1"/>
  <c r="E88" i="1"/>
  <c r="E16" i="1"/>
  <c r="G313" i="1" l="1"/>
  <c r="F313" i="1"/>
  <c r="E313" i="1"/>
  <c r="E251" i="1" l="1"/>
  <c r="E300" i="1" l="1"/>
  <c r="E42" i="1" l="1"/>
  <c r="E132" i="1" l="1"/>
  <c r="F132" i="1"/>
  <c r="G132" i="1"/>
  <c r="E14" i="1" l="1"/>
  <c r="F251" i="1" l="1"/>
  <c r="G251" i="1"/>
  <c r="F94" i="1" l="1"/>
  <c r="G94" i="1"/>
  <c r="E94" i="1"/>
  <c r="E87" i="1" l="1"/>
  <c r="E83" i="1" s="1"/>
  <c r="G87" i="1"/>
  <c r="G83" i="1" s="1"/>
  <c r="F87" i="1"/>
  <c r="F83" i="1" s="1"/>
  <c r="F269" i="1"/>
  <c r="G269" i="1"/>
  <c r="F264" i="1" l="1"/>
  <c r="F263" i="1" s="1"/>
  <c r="G264" i="1"/>
  <c r="G263" i="1" s="1"/>
  <c r="E264" i="1"/>
  <c r="E263" i="1" s="1"/>
  <c r="E98" i="1" l="1"/>
  <c r="E97" i="1" s="1"/>
  <c r="G27" i="1"/>
  <c r="G13" i="1" s="1"/>
  <c r="F27" i="1"/>
  <c r="F13" i="1" s="1"/>
  <c r="E27" i="1"/>
  <c r="E13" i="1" s="1"/>
  <c r="G298" i="1" l="1"/>
  <c r="F298" i="1"/>
  <c r="E298" i="1"/>
  <c r="G285" i="1"/>
  <c r="F285" i="1"/>
  <c r="E285" i="1"/>
  <c r="G304" i="1" l="1"/>
  <c r="F304" i="1"/>
  <c r="E304" i="1"/>
  <c r="G223" i="1" l="1"/>
  <c r="G222" i="1" s="1"/>
  <c r="G221" i="1" s="1"/>
  <c r="F223" i="1"/>
  <c r="F222" i="1" s="1"/>
  <c r="F221" i="1" s="1"/>
  <c r="E223" i="1"/>
  <c r="E222" i="1" s="1"/>
  <c r="E221" i="1" s="1"/>
  <c r="G226" i="1"/>
  <c r="G225" i="1" s="1"/>
  <c r="F226" i="1"/>
  <c r="F225" i="1" s="1"/>
  <c r="E226" i="1"/>
  <c r="E225" i="1" s="1"/>
  <c r="G209" i="1"/>
  <c r="G208" i="1" s="1"/>
  <c r="G207" i="1" s="1"/>
  <c r="G206" i="1" s="1"/>
  <c r="F209" i="1"/>
  <c r="F208" i="1" s="1"/>
  <c r="F207" i="1" s="1"/>
  <c r="F206" i="1" s="1"/>
  <c r="E209" i="1"/>
  <c r="E208" i="1" s="1"/>
  <c r="F220" i="1" l="1"/>
  <c r="E220" i="1"/>
  <c r="E207" i="1"/>
  <c r="E206" i="1" s="1"/>
  <c r="G220" i="1" l="1"/>
  <c r="E240" i="1"/>
  <c r="F240" i="1"/>
  <c r="G240" i="1"/>
  <c r="E302" i="1" l="1"/>
  <c r="F302" i="1"/>
  <c r="G302" i="1"/>
  <c r="G315" i="1"/>
  <c r="F315" i="1"/>
  <c r="E315" i="1"/>
  <c r="G300" i="1"/>
  <c r="F300" i="1"/>
  <c r="G287" i="1"/>
  <c r="F287" i="1"/>
  <c r="E287" i="1"/>
  <c r="G281" i="1"/>
  <c r="F281" i="1"/>
  <c r="E281" i="1"/>
  <c r="G279" i="1"/>
  <c r="F279" i="1"/>
  <c r="F275" i="1" s="1"/>
  <c r="G273" i="1"/>
  <c r="G272" i="1" s="1"/>
  <c r="F273" i="1"/>
  <c r="F272" i="1" s="1"/>
  <c r="E273" i="1"/>
  <c r="E272" i="1" s="1"/>
  <c r="G260" i="1"/>
  <c r="F260" i="1"/>
  <c r="E260" i="1"/>
  <c r="G257" i="1"/>
  <c r="F257" i="1"/>
  <c r="E257" i="1"/>
  <c r="G145" i="1"/>
  <c r="G144" i="1" s="1"/>
  <c r="F145" i="1"/>
  <c r="F144" i="1" s="1"/>
  <c r="E145" i="1"/>
  <c r="E144" i="1" s="1"/>
  <c r="G237" i="1"/>
  <c r="G236" i="1" s="1"/>
  <c r="G235" i="1" s="1"/>
  <c r="F237" i="1"/>
  <c r="F236" i="1" s="1"/>
  <c r="F235" i="1" s="1"/>
  <c r="E237" i="1"/>
  <c r="E236" i="1" s="1"/>
  <c r="E235" i="1" s="1"/>
  <c r="G232" i="1"/>
  <c r="G231" i="1" s="1"/>
  <c r="F232" i="1"/>
  <c r="F231" i="1" s="1"/>
  <c r="E232" i="1"/>
  <c r="E231" i="1" s="1"/>
  <c r="G159" i="1"/>
  <c r="G158" i="1" s="1"/>
  <c r="F159" i="1"/>
  <c r="F158" i="1" s="1"/>
  <c r="G115" i="1"/>
  <c r="F115" i="1"/>
  <c r="G98" i="1"/>
  <c r="G97" i="1" s="1"/>
  <c r="F98" i="1"/>
  <c r="F97" i="1" s="1"/>
  <c r="G60" i="1"/>
  <c r="G59" i="1" s="1"/>
  <c r="G58" i="1" s="1"/>
  <c r="F60" i="1"/>
  <c r="F59" i="1" s="1"/>
  <c r="F58" i="1" s="1"/>
  <c r="G35" i="1"/>
  <c r="F35" i="1"/>
  <c r="G32" i="1"/>
  <c r="F32" i="1"/>
  <c r="E96" i="1"/>
  <c r="E60" i="1"/>
  <c r="E59" i="1" s="1"/>
  <c r="E58" i="1" s="1"/>
  <c r="E46" i="1"/>
  <c r="E35" i="1"/>
  <c r="E32" i="1"/>
  <c r="E159" i="1"/>
  <c r="E158" i="1" s="1"/>
  <c r="G275" i="1" l="1"/>
  <c r="E275" i="1"/>
  <c r="E250" i="1"/>
  <c r="F250" i="1"/>
  <c r="G250" i="1"/>
  <c r="G161" i="1"/>
  <c r="F161" i="1"/>
  <c r="G154" i="1"/>
  <c r="G153" i="1" s="1"/>
  <c r="F154" i="1"/>
  <c r="F153" i="1" s="1"/>
  <c r="E154" i="1"/>
  <c r="E153" i="1" s="1"/>
  <c r="F31" i="1"/>
  <c r="F12" i="1" s="1"/>
  <c r="F11" i="1" s="1"/>
  <c r="E31" i="1"/>
  <c r="G31" i="1"/>
  <c r="G12" i="1" s="1"/>
  <c r="E41" i="1"/>
  <c r="F230" i="1"/>
  <c r="E230" i="1"/>
  <c r="G230" i="1"/>
  <c r="F96" i="1"/>
  <c r="E143" i="1"/>
  <c r="E142" i="1" s="1"/>
  <c r="F143" i="1"/>
  <c r="F142" i="1" s="1"/>
  <c r="G96" i="1"/>
  <c r="G143" i="1"/>
  <c r="G142" i="1" s="1"/>
  <c r="E12" i="1" l="1"/>
  <c r="E11" i="1" s="1"/>
  <c r="E319" i="1" s="1"/>
  <c r="G11" i="1"/>
  <c r="G319" i="1" s="1"/>
  <c r="F249" i="1"/>
  <c r="F248" i="1" s="1"/>
  <c r="F319" i="1" s="1"/>
  <c r="G249" i="1"/>
  <c r="G248" i="1" s="1"/>
  <c r="E249" i="1"/>
  <c r="E248" i="1" s="1"/>
</calcChain>
</file>

<file path=xl/sharedStrings.xml><?xml version="1.0" encoding="utf-8"?>
<sst xmlns="http://schemas.openxmlformats.org/spreadsheetml/2006/main" count="933" uniqueCount="369">
  <si>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</si>
  <si>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бюджетные ассигнования</t>
  </si>
  <si>
    <t>Предоставление субсидий бюджетным, автономным учреждениям и иным некоммерческим организациям</t>
  </si>
  <si>
    <t>Подпрограмма "Наследие"</t>
  </si>
  <si>
    <t>000</t>
  </si>
  <si>
    <t>800</t>
  </si>
  <si>
    <t>100</t>
  </si>
  <si>
    <t>200</t>
  </si>
  <si>
    <t>600</t>
  </si>
  <si>
    <t>Развитие библиотечного дела</t>
  </si>
  <si>
    <t>Развитие музейного дела</t>
  </si>
  <si>
    <t>Развитие клубных учреждений</t>
  </si>
  <si>
    <t>Закупка товаров, работ и услуг для муниципальных нужд</t>
  </si>
  <si>
    <t>Расходы на обеспечение деятельности муниципальных учреждений дополнительного образования</t>
  </si>
  <si>
    <t>Подпрограмма " Обеспечение реализации муниципальной программы"</t>
  </si>
  <si>
    <t>Расходы на обеспечение функций муниципальных органов</t>
  </si>
  <si>
    <t>Расходы на обеспечение деятельности муниципальных музеев</t>
  </si>
  <si>
    <t>Расходы на обеспечение деятельности муниципальных библиотек</t>
  </si>
  <si>
    <t>Содержание аппарата управления</t>
  </si>
  <si>
    <t>Проведение массовых спортивных и физкультурных мероприятий</t>
  </si>
  <si>
    <t>Расходы на обеспечение деятельности клубных учреждений</t>
  </si>
  <si>
    <t>Подпрограмма "Развитие общего образования"</t>
  </si>
  <si>
    <t>Обеспечение деятельности в сфере общего образования в муниципальных дошкольных образовательных организациях</t>
  </si>
  <si>
    <t>Расходы на обеспечение деятельности муниципальных школ-детских садов, школ начальных, неполных средних и средних</t>
  </si>
  <si>
    <t>Социальное обеспечение и иные выплаты населению</t>
  </si>
  <si>
    <t>300</t>
  </si>
  <si>
    <t>Обеспечение деятельности  казенных образовательных организаций, подведомственных УО</t>
  </si>
  <si>
    <t>Подпрограмма "Развитие дополнительного образования и воспитания детей и молодежи"</t>
  </si>
  <si>
    <t>Расходы на обеспечение деятельности муниципальных учреждений дополнительного образования детей</t>
  </si>
  <si>
    <t>Подпрограмма "Ресурсное обеспечение сферы образования в Нижегородской области"</t>
  </si>
  <si>
    <t>Подпрограмма "Обеспечение реализации муниципальной программы"</t>
  </si>
  <si>
    <t>Расходы на обеспечения функций муниципальных органов</t>
  </si>
  <si>
    <t>Подпрограмма "Обеспечение реализации Муниципальной программы"</t>
  </si>
  <si>
    <t>Обеспечение реализации Муниципальной программы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</si>
  <si>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</si>
  <si>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Закупка товаров, работ и услуг для государственных (муниципальных) нужд</t>
  </si>
  <si>
    <t xml:space="preserve">Распределение бюджетных ассигнований </t>
  </si>
  <si>
    <t xml:space="preserve"> (тыс. рублей)</t>
  </si>
  <si>
    <t>Наименование</t>
  </si>
  <si>
    <t>Код бюджетной классификации</t>
  </si>
  <si>
    <t>Целевая статья расходов</t>
  </si>
  <si>
    <t>Вид расходов</t>
  </si>
  <si>
    <t>Бюджетные инвестиции</t>
  </si>
  <si>
    <t>400</t>
  </si>
  <si>
    <t>Подпрограмма  "Обеспечение реализации муниципальной программы"</t>
  </si>
  <si>
    <t>Расходы на обеспечение функций  муниципальных органов</t>
  </si>
  <si>
    <t>Непрограммные расходы</t>
  </si>
  <si>
    <t>Непрограммное направление деятельности</t>
  </si>
  <si>
    <t>Муниципальные учреждения</t>
  </si>
  <si>
    <t>Расходы муниципальных учреждений, созданных для обеспечение деятельности органов местного самоуправления</t>
  </si>
  <si>
    <t>Непрограммые расходы за счет средств федерального бюджета</t>
  </si>
  <si>
    <t>Прочие непрограммные расходы</t>
  </si>
  <si>
    <t>Оценка недвижимости, признание прав и регулирование отношений по муниципальной собственности</t>
  </si>
  <si>
    <t>Предупреждение и ликвидация последствий чрезвычайных ситуаций и стихийных бедствий природного и техногенного характера</t>
  </si>
  <si>
    <t>Прочие выплаты по обязательствам государства</t>
  </si>
  <si>
    <t>Мероприятия в области коммунального хозяйства</t>
  </si>
  <si>
    <t>Предоставление субсидий  иным некоммерческим организациям -инвалиды</t>
  </si>
  <si>
    <t>Всего расходов</t>
  </si>
  <si>
    <t>Дополнительное образование в сфере культуры и искусства</t>
  </si>
  <si>
    <t>Бухгалтерское обслуживание учреждений культуры</t>
  </si>
  <si>
    <t>Расходы на обеспечение деятельности централизованных бухгалтерий</t>
  </si>
  <si>
    <t>Техническое обслуживание учреждений культуры</t>
  </si>
  <si>
    <t>Расходы на обеспечение деятельности групп хозяйствующего обслуживания муниципальных учреждений</t>
  </si>
  <si>
    <t>Подпрограмма "Развитие физической культуры и массового спорта "</t>
  </si>
  <si>
    <t>Расходы сектора по спорту</t>
  </si>
  <si>
    <t>Содержание сектора по спорту МБУК ПКДЦ</t>
  </si>
  <si>
    <t>Прочие мероприятия по благоустройству</t>
  </si>
  <si>
    <t>Аренда каналов связи мультисервисной транспортной сети Системы 112</t>
  </si>
  <si>
    <t>Мероприятия в рамках данной программы</t>
  </si>
  <si>
    <t>Осуществление полномочий  по организации проведения мероприятия по предупреждению и ликвидации болезней животных, их лечению, защите населения от болезней</t>
  </si>
  <si>
    <t>Муниципальная программа «Развитие пассажирского транспорта на территории Починковского муниципального округа Нижегородской области»</t>
  </si>
  <si>
    <t>Подпрограмма Реализация муниципальной программы</t>
  </si>
  <si>
    <t>Мероприяти по осуществлению социальных выплат</t>
  </si>
  <si>
    <t>Глава муниципального образования</t>
  </si>
  <si>
    <t>Расходы на обеспечение деятельности муниципальных учреждений ДДС, ЕДДС</t>
  </si>
  <si>
    <t>Обеспечение деятельности добровольной пожарной охраны</t>
  </si>
  <si>
    <t>Мероприятия в области жилищного хозяйства</t>
  </si>
  <si>
    <t>Мероприятия в области культуры</t>
  </si>
  <si>
    <t>Обеспечение деятельности общеобразовательных организаций, подведомственных УО</t>
  </si>
  <si>
    <t>Прочие расходы по другим обязательствам государства</t>
  </si>
  <si>
    <t>Мероприятия по обеспечению пожарной безопасности в населённых пунктах</t>
  </si>
  <si>
    <t>Расходы на исполнение полномочий по финансовому обеспечению осуществления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реализующих образовательные программы дошкольного образования</t>
  </si>
  <si>
    <t xml:space="preserve">Расходы на исполнение ОМСУ отдельных переданных государственных полномочий в сфере образования
</t>
  </si>
  <si>
    <t>Расходы на осуществление полномочий по организационно-техническому и информационно-методическому сопровождению аттестации педагогических работников муниципальных и частных организаций, осуществляющих образовательную деятельность, с целью установления соответствия уровня квалификации требованиям, предъявляемым к первой квалификационной категории</t>
  </si>
  <si>
    <t>Расходы на осуществление полномочий по организации и осуществлению деятельности по опеке и попечительству в отношении несовершеннолетних граждан</t>
  </si>
  <si>
    <t>Расходы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</si>
  <si>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Расходы на осуществление социальных выплат молодым семьям на приобретение жилья или строительство индивидуального жилого дома</t>
  </si>
  <si>
    <t>Расходы на осуществление полномочий по организации проведения мероприятий по предупреждению и ликвидации болезней животных, их лечению, отлову и содержанию безнадзорных животных, защите населения от болезней, общих для человека и животных, в части отлова и содержания безнадзорных животных</t>
  </si>
  <si>
    <t>Расходы на осуществление полномочий по поддержке сельскохозяйственного производства</t>
  </si>
  <si>
    <t>Расходы на осуществление полномочий по созданию и организации деятельности муниципальных комиссий по  делам несовершеннолетних и защите их прав</t>
  </si>
  <si>
    <t xml:space="preserve">Расходы на осуществление полномочий по организации и осуществлению деятельности по опеке и попечительству в отношении совершеннолетних граждан </t>
  </si>
  <si>
    <t>Расходы на реализацию переданных исполнительно-распорядительным органам муниципальных образований Нижегородской области государственных полномочий по составлению (изменению, дополнению) списков кандидатов в присяжные заседатели федеральных судов общей юрисдикции в Российской Федерации</t>
  </si>
  <si>
    <t>Расходы на осуществление полномочий по созданию административных комиссий в Нижегородской области и на осуществление отдельных полномочий в области законодательства об административных правонарушениях</t>
  </si>
  <si>
    <t>Расходы на 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 за счет средств областного бюджета</t>
  </si>
  <si>
    <t>Приложение3</t>
  </si>
  <si>
    <t>Муниципальная программа "Развитие образования в Починковском муниципальном округе"</t>
  </si>
  <si>
    <t>Подпрограмма "Обеспечение жильём молодых семей в Починковском муниципальном округе"</t>
  </si>
  <si>
    <t xml:space="preserve">Подпрограмма «Развитие сельского хозяйства, пищевой и перерабатывающей промышленности Починковского муниципального округа Нижегородской области" </t>
  </si>
  <si>
    <t>Муниципальная  программа "Управление муниципальными финансами Починковского муниципального округа Нижегородской области"</t>
  </si>
  <si>
    <t>Подпрограмма "Организация и совершенствование бюджетного процесса Починковского муниципального округа Нижегородской области"</t>
  </si>
  <si>
    <t>Управление средствами резервного фонда администрации Починковского муниципального округа</t>
  </si>
  <si>
    <t>Резервный фонд администрации Починковского муниципального округа Нижегородской области</t>
  </si>
  <si>
    <t>Обеспечение деятельности управления финансов Починковского округа Нижегородской области</t>
  </si>
  <si>
    <t>МП "Улучшение условий и охраны труда в Починковском муниципальном округе "</t>
  </si>
  <si>
    <t xml:space="preserve">Муниципальная программа «Развитие агропромышленного комплекса Починковского муниципального округа Нижегородской области» 
</t>
  </si>
  <si>
    <t xml:space="preserve">Формирование единого воспитательного пространства в Починковском муниципальном округе, развитие системы дополнительного образования
</t>
  </si>
  <si>
    <t xml:space="preserve">Организация отдыха и оздоровления детей, в т.ч. детей, находящихся в трудной жизненной ситуации
</t>
  </si>
  <si>
    <t>Расходы на обеспечение деятельности централизованной бухгалтерии, групп хозяйствующего обслуживания муниципальных учреждений</t>
  </si>
  <si>
    <t xml:space="preserve">Подпрограмма "Построение и развитие аппаратно-программного комплекса "Безопасный город" в Починковском муниципальном округе </t>
  </si>
  <si>
    <t>Расходы по обслуживанию и обеспечению бесперебойной работы оконечных устройств</t>
  </si>
  <si>
    <t>Оказание услуг по осуществлению регулярных перевозок пассажиров автомобильным транспортом по регулируемым тарифам по муниципальным маршрутам в границах Починковского муниципального округа</t>
  </si>
  <si>
    <t>Расходы на осуществление государственных полномочий Российской Федерации по первичному воинскому учету на территориях, где отсутствуют военные комиссариаты</t>
  </si>
  <si>
    <t>Расходы на выполнение муниципального задания на выполнение работ по информированию населения по вопросам, имеющим большую социальную значимость путем производства и выпуска печатного средства массовой информации – газеты «На земле починковской»</t>
  </si>
  <si>
    <t>Расходы на оказание частичной финансовой поддержки районных (городских) средств массовой информации</t>
  </si>
  <si>
    <t xml:space="preserve">Расходы на исполнение полномочий в сфере общего образования </t>
  </si>
  <si>
    <t>Расходы на проведение ремонта дворовых территорий в муниципальных образованиях Нижегородской области</t>
  </si>
  <si>
    <t>Расходы по созданию муниципального сегмента региональной автоматизированной системы оповещения населения об угрозе возникновения или возникновения чрезвычайных ситуаций</t>
  </si>
  <si>
    <t>Социальные выплаты возмещение части процентной ставки по кредитам, полученным гражданами на газификацию жилья в российских кредитных организациях</t>
  </si>
  <si>
    <t>Финансирование мероприятия "Обеспечение оценки условий труда работников и получения работниками объективной информации о состоянии условий и охраны труда на рабочих местах"</t>
  </si>
  <si>
    <t>Финансирование мероприятия "Обеспечение непрерывной подготовки работников по охране труда на основе современных технологий обучения"</t>
  </si>
  <si>
    <t>МП "Развитие малого и среднего предпринимательства  в Починковском муниципальном округе"</t>
  </si>
  <si>
    <t>МП «Информационное общество и внедрение современных информационных технологий в Починковском муниципальном округе»</t>
  </si>
  <si>
    <t>Подпрограмма "Информационная среда"</t>
  </si>
  <si>
    <t>Ежемесячная доплата к пенсиям лицам, замещавшим муниципальные  должности Починковского муниципального округа</t>
  </si>
  <si>
    <t>Расходы на реализацию мероприятий по исполнению требований по антитеррористической защищенности объектов образования</t>
  </si>
  <si>
    <t xml:space="preserve">Сумма                2026 г </t>
  </si>
  <si>
    <t>Расходы на оказание услуг по осуществлению регулярных перевозок пассажиров автомобильным транспортом по регулируемым тарифам по муниципальным маршрутам в границах Починковского муниципального округа</t>
  </si>
  <si>
    <t>Приобретение бланков карты маршрута регулярных перевозок и свидетельства об осуществлении перевозок по маршруту регулярных перевозок</t>
  </si>
  <si>
    <t>Расходы на приобретение бланков карты маршрута регулярных перевозок и свидетельства об осуществлении перевозок по маршруту регулярных перевозок</t>
  </si>
  <si>
    <t>Обеспечение реализации муниципальной программы</t>
  </si>
  <si>
    <t>Финансирование подразделений пожарной охраны, содержащихся за счет бюджета округа, улучшение условий для тушения пожаров и спасения людей</t>
  </si>
  <si>
    <t>Расходы муниципальных учреждений</t>
  </si>
  <si>
    <t>Мероприятие "Обеспечение оценки условий труда работников и получения работниками объективной информации о состоянии условий и охраны труда на рабочих местах"</t>
  </si>
  <si>
    <t>Мероприятие "Реализация превентивных мер, направленных на улучшение условий трудаработников, снижение уровня производственного травматизма и проф. заболеваемости, включая лечебно-профилактическое обслуживание и обеспечение средствами индивидуальной и коллективной защиты работающего населения"</t>
  </si>
  <si>
    <t>Финансирование мероприятия "Реализация превентивных мер, направленных на улучшение условий труда работников, снижение уровня производственного травматизма и проф. заболеваемости, включая лечебно-профилактическое обслуживание и обеспечение средствами индивидуальной и коллективной защиты работающего населения"</t>
  </si>
  <si>
    <t>Мероприятие "Обеспечение непрерывной подготовки работников по охране труда на основе современных технологий обучения"</t>
  </si>
  <si>
    <t>Мероприятие "Информационное обеспечение и пропаганда охраны труда"</t>
  </si>
  <si>
    <t>Финансирование мероприятия "Информационное обеспечение и пропаганда охраны труда"</t>
  </si>
  <si>
    <t>Обеспечение информационно-технологической инфраструктуры АПК "Безопасный город"</t>
  </si>
  <si>
    <t>Обеспечение работы VPN каналов передачи данных РАСЦО(МАСЦО)</t>
  </si>
  <si>
    <t>Обслуживание и обеспечение бесперебойной работы оконечных устройств РАСЦО (МАСЦО)</t>
  </si>
  <si>
    <t>Муниципальная программа  "Комплексное развитие систем коммунальной инфраструктуры Починковского муниципального округа Нижегородской области"</t>
  </si>
  <si>
    <t>МП "Формирование современной городской среды на территории Починковского муниципального округа Нижегородской области"</t>
  </si>
  <si>
    <t>Проведение ремонта дворовых территорий муниципальных образованиях Нижегородской области</t>
  </si>
  <si>
    <t>Федеральный проект "Формирование комфортной городской среды"</t>
  </si>
  <si>
    <t>Расходы на дополнительное финансовое обеспечение мероприятий по организации бесплатного горячего питания обучающихся, получающих начальное общее образование в муниципальных образовательных организациях Нижегородской области</t>
  </si>
  <si>
    <t>Расходы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</si>
  <si>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«Обеспечение функционирования модели персонифицированного финансирования дополнительного образования детей»</t>
  </si>
  <si>
    <t>Расходы на реализацию мероприятий по финансовому обеспечению бесплатным двухразовым питанием обучающихся с ограниченными возможностями здоровья, не проживающих в муниципальных организациях, осуществляющих образовательную деятельность, в части финансирования стоимости набора продуктов для организации питания</t>
  </si>
  <si>
    <t>Расходы на исполнение полномочий по финансовому обеспечению выплаты компенсации педагогическим и иным работникам муниципальных образовательных организаций за работу по подготовке и проведению ГИА по образовательным программам основного общего и среднего общего образования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</si>
  <si>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Нижегородской области</t>
  </si>
  <si>
    <t>Расходы на осуществление выплаты компенсации части родительской платы за присмотр и уход за ребенком в государственных, муниципальных и частных образовательных организациях, реализующих образовательную программу дошкольного образования, в том числе обеспечение организации выплаты компенсации части родительской платы</t>
  </si>
  <si>
    <t>Расходы на компенсацию части расходов по приобретению путевки и предоставлению путевки с частичной оплатой за счет средств областного бюджета в организации, осуществляющие санаторно-курортное лечение детей в соответствии с имеющейся лицензией, организации, осуществляющие санаторно-курортную помощь детям в соответствии с имеющейся лицензией, расположенные на территории РФ</t>
  </si>
  <si>
    <t>Расходы на капитальный ремонт образовательных организаций Нижегородской области</t>
  </si>
  <si>
    <t>Мероприятие Создание и развитие инфраструктуры поддержки субъектов малого и среднего предпр-ва, в т.ч. в виде имущественного взноса в целях фин, обеспечения уставной деятельности АНО "Центр развития предпринимательства Починковского муниципального района"</t>
  </si>
  <si>
    <t>Расходы на создание и развитие инфраструктуры поддержки субъектов малого и среднего предпр-ва, в т.ч. в виде имущественного взноса в целях фин, обеспечения уставной деятельности АНО "Центр развития предпринимательства Починковского муниципального района"</t>
  </si>
  <si>
    <t>Мероприятия в рамках программы</t>
  </si>
  <si>
    <t>Мероприятие Оказание муниципальной поддержки в виде субсидии на возмещение части затрат субъектов малого и среднего ппедпринимательства, связанных с приобретением оборудования в целях создания и (или) развития либо модернизации производства товаров (работ, услуг)</t>
  </si>
  <si>
    <t>Расходы на оказание муниципальной поддержки в виде субсидии на возмещение части затрат субъектов малого и среднего ппедпринимательства, связанных с приобретением оборудования в целях создания и (или) развития либо модернизации производства товаров (работ, услуг)</t>
  </si>
  <si>
    <t>МП " Комплексное развитие транспортной инфраструктуры Починковского муниципального округа Нижегородской области"</t>
  </si>
  <si>
    <t>Расходы на проведение ремонта жилых помещений, собственниками которых являются дети-сироты и дети, оставшиеся без попечения родителей, а также лица из числа детей-сирот и детей, оставшихся бех попечения родителей, либо жилых помещений государственного жилищного фонда, право пользования которыми за ними сохранено, в целях обеспечения надлежащего санитарного и технического состояния этих жилых помещений</t>
  </si>
  <si>
    <t>7770573120</t>
  </si>
  <si>
    <t>Мероприятия по осуществлению ремонта и содержания автомобильных дорог общего пользования местного значения</t>
  </si>
  <si>
    <t>Содержание и ремонт автомобильных дорог общего пользования местного значения</t>
  </si>
  <si>
    <t xml:space="preserve">Сумма                2027 г </t>
  </si>
  <si>
    <t>00</t>
  </si>
  <si>
    <t>Мероприятия по организации отдыха и оздоровления детей и молодежи</t>
  </si>
  <si>
    <t>Подпрограмма "Патриотическое воспитание и подготовка граждан в Нижегородской области к военной службе"</t>
  </si>
  <si>
    <t>Развитие системы военно-спортивных и военно-прикладных мероприятий для молодежи призывного возраста</t>
  </si>
  <si>
    <t>Совершенствование системы работы по патриотическому воспитанию обучающихся</t>
  </si>
  <si>
    <t>Районные педагогические конференции, торжественные мероприятия педагогов, праздничные приемы, юбилейные мероприятия подведомственных ОО</t>
  </si>
  <si>
    <t>Подпрограмма "Развитие молодежной политики"</t>
  </si>
  <si>
    <t>Мероприятие "Создание условий для воспитания и всестороннего развития молодых граждан, обладающих устойчивой системой нравственных и гражданских ценностей; вовлечение молодежи в социальные практики, в т.ч. с привлечением к реализации СОНКО"</t>
  </si>
  <si>
    <t>Расходы для воспитания и всестороннего развития молодых граждан, обладающих устойчивой системой нравственных и гражданских ценностей; вовлечение молодежи в социальные практики, в т.ч. с привлечением к реализации СОНКО"</t>
  </si>
  <si>
    <t xml:space="preserve">Муниципальная программа "Обеспечение общественного порядка и противодействие преступности в Починковском муниципальном округе" </t>
  </si>
  <si>
    <t>0100000000</t>
  </si>
  <si>
    <t>0110000000</t>
  </si>
  <si>
    <t>0110700000</t>
  </si>
  <si>
    <t>0110745590</t>
  </si>
  <si>
    <t>0110746590</t>
  </si>
  <si>
    <t>0110773070</t>
  </si>
  <si>
    <t>0110773140</t>
  </si>
  <si>
    <t>0110773170</t>
  </si>
  <si>
    <t>01107L3040</t>
  </si>
  <si>
    <t>01107S2480</t>
  </si>
  <si>
    <t>01107S2490</t>
  </si>
  <si>
    <t>0110800000</t>
  </si>
  <si>
    <t>0110873010</t>
  </si>
  <si>
    <t>0110873110</t>
  </si>
  <si>
    <t>0110873950</t>
  </si>
  <si>
    <t>011090000</t>
  </si>
  <si>
    <t>0110945590</t>
  </si>
  <si>
    <t>0110973070</t>
  </si>
  <si>
    <t>0110973170</t>
  </si>
  <si>
    <t>0120000000</t>
  </si>
  <si>
    <t>0120100000</t>
  </si>
  <si>
    <t>0120147590</t>
  </si>
  <si>
    <t>0120900000</t>
  </si>
  <si>
    <t>0120900030</t>
  </si>
  <si>
    <t>0120973320</t>
  </si>
  <si>
    <t>0121300000</t>
  </si>
  <si>
    <t>0121347590</t>
  </si>
  <si>
    <t>0140000000</t>
  </si>
  <si>
    <t>0140700000</t>
  </si>
  <si>
    <t>0140700060</t>
  </si>
  <si>
    <t>0140800000</t>
  </si>
  <si>
    <t>0140800060</t>
  </si>
  <si>
    <t>0150000000</t>
  </si>
  <si>
    <t>0150300000</t>
  </si>
  <si>
    <t>0150300040</t>
  </si>
  <si>
    <t>0150500000</t>
  </si>
  <si>
    <t>0150500050</t>
  </si>
  <si>
    <t>01505S2180</t>
  </si>
  <si>
    <t>01505S2250</t>
  </si>
  <si>
    <t>0170000000</t>
  </si>
  <si>
    <t>0170100000</t>
  </si>
  <si>
    <t>0170100190</t>
  </si>
  <si>
    <t>0170144590</t>
  </si>
  <si>
    <t>0180200000</t>
  </si>
  <si>
    <t>0180000000</t>
  </si>
  <si>
    <t>0180200070</t>
  </si>
  <si>
    <t>0200000000</t>
  </si>
  <si>
    <t>0210000000</t>
  </si>
  <si>
    <t>0210300000</t>
  </si>
  <si>
    <t>0210300590</t>
  </si>
  <si>
    <t>0300000000</t>
  </si>
  <si>
    <t>0310000000</t>
  </si>
  <si>
    <t>0310100000</t>
  </si>
  <si>
    <t>0310100010</t>
  </si>
  <si>
    <t>0310200000</t>
  </si>
  <si>
    <t>0310200010</t>
  </si>
  <si>
    <t>0310300000</t>
  </si>
  <si>
    <t>0310300010</t>
  </si>
  <si>
    <t>0310500000</t>
  </si>
  <si>
    <t>0310500010</t>
  </si>
  <si>
    <t>0400000000</t>
  </si>
  <si>
    <t>0410000000</t>
  </si>
  <si>
    <t>0410100000</t>
  </si>
  <si>
    <t>0410174500</t>
  </si>
  <si>
    <t>0500000000</t>
  </si>
  <si>
    <t>0510000000</t>
  </si>
  <si>
    <t>0510100000</t>
  </si>
  <si>
    <t>05101S2050</t>
  </si>
  <si>
    <t>0600000000</t>
  </si>
  <si>
    <t xml:space="preserve">0630000000 </t>
  </si>
  <si>
    <t xml:space="preserve">0630200000 </t>
  </si>
  <si>
    <t>0630249591</t>
  </si>
  <si>
    <t>0630300000</t>
  </si>
  <si>
    <t>0630349592</t>
  </si>
  <si>
    <t>0630400000</t>
  </si>
  <si>
    <t>0630449593</t>
  </si>
  <si>
    <t>0700000000</t>
  </si>
  <si>
    <t>0710000000</t>
  </si>
  <si>
    <t>0710800000</t>
  </si>
  <si>
    <t>0710800010</t>
  </si>
  <si>
    <t>0711500000</t>
  </si>
  <si>
    <t>0711500010</t>
  </si>
  <si>
    <t>0800000000</t>
  </si>
  <si>
    <t>0810000000</t>
  </si>
  <si>
    <t>0810100000</t>
  </si>
  <si>
    <t>0810104030</t>
  </si>
  <si>
    <t>0920000000</t>
  </si>
  <si>
    <t>0920100000</t>
  </si>
  <si>
    <t>0920142590</t>
  </si>
  <si>
    <t>0920200000</t>
  </si>
  <si>
    <t>0920241590</t>
  </si>
  <si>
    <t>0920300000</t>
  </si>
  <si>
    <t>0920340590</t>
  </si>
  <si>
    <t>0920400000</t>
  </si>
  <si>
    <t>0920447590</t>
  </si>
  <si>
    <t>0920500000</t>
  </si>
  <si>
    <t>0920544590</t>
  </si>
  <si>
    <t>0920600000</t>
  </si>
  <si>
    <t>0920644590</t>
  </si>
  <si>
    <t>0930000000</t>
  </si>
  <si>
    <t>0930100000</t>
  </si>
  <si>
    <t>0930100190</t>
  </si>
  <si>
    <t>1000000000</t>
  </si>
  <si>
    <t>1010000000</t>
  </si>
  <si>
    <t>1010200000</t>
  </si>
  <si>
    <t>10102S2980</t>
  </si>
  <si>
    <t>1100000000</t>
  </si>
  <si>
    <t>1110000000</t>
  </si>
  <si>
    <t>1110100000</t>
  </si>
  <si>
    <t>11101L4970</t>
  </si>
  <si>
    <t>1200000000</t>
  </si>
  <si>
    <t>1210000000</t>
  </si>
  <si>
    <t>1210100000</t>
  </si>
  <si>
    <t>1210125270</t>
  </si>
  <si>
    <t>1220000000</t>
  </si>
  <si>
    <t>1220100000</t>
  </si>
  <si>
    <t>1220125290</t>
  </si>
  <si>
    <t>1300000000</t>
  </si>
  <si>
    <t>1310000000</t>
  </si>
  <si>
    <t>1310400000</t>
  </si>
  <si>
    <t>1310473310</t>
  </si>
  <si>
    <t>1340000000</t>
  </si>
  <si>
    <t>1340100000</t>
  </si>
  <si>
    <t>1340173910</t>
  </si>
  <si>
    <t>1400000000</t>
  </si>
  <si>
    <t>1410000000</t>
  </si>
  <si>
    <t>1410400000</t>
  </si>
  <si>
    <t>1410405000</t>
  </si>
  <si>
    <t>1440000000</t>
  </si>
  <si>
    <t>1440100000</t>
  </si>
  <si>
    <t>1440100190</t>
  </si>
  <si>
    <t>300000000</t>
  </si>
  <si>
    <t>3010000000</t>
  </si>
  <si>
    <t>3010100000</t>
  </si>
  <si>
    <t>3010103160</t>
  </si>
  <si>
    <t>3010400000</t>
  </si>
  <si>
    <t>3010403180</t>
  </si>
  <si>
    <t>7700000000</t>
  </si>
  <si>
    <t>7770000000</t>
  </si>
  <si>
    <t>7770100000</t>
  </si>
  <si>
    <t>7770100190</t>
  </si>
  <si>
    <t>7770103000</t>
  </si>
  <si>
    <t>7770173920</t>
  </si>
  <si>
    <t>7770173940</t>
  </si>
  <si>
    <t>7770200000</t>
  </si>
  <si>
    <t>7770200590</t>
  </si>
  <si>
    <t>7770249590</t>
  </si>
  <si>
    <t>7770400000</t>
  </si>
  <si>
    <t>7770451200</t>
  </si>
  <si>
    <t>7770500000</t>
  </si>
  <si>
    <t>7770500500</t>
  </si>
  <si>
    <t>7770502000</t>
  </si>
  <si>
    <t>7770502180</t>
  </si>
  <si>
    <t>7770502420</t>
  </si>
  <si>
    <t>7770502470</t>
  </si>
  <si>
    <t>7770503050</t>
  </si>
  <si>
    <t>7770503060</t>
  </si>
  <si>
    <t>7770503500</t>
  </si>
  <si>
    <t>7770503510</t>
  </si>
  <si>
    <t>7770504590</t>
  </si>
  <si>
    <t>7770549600</t>
  </si>
  <si>
    <t>7770549620</t>
  </si>
  <si>
    <t>7770551180</t>
  </si>
  <si>
    <t>7770573930</t>
  </si>
  <si>
    <t>77705R0820</t>
  </si>
  <si>
    <t>по целевым статьям (муниципальным программам и непрограммным направлениям деятельности), группам видов расходов классификации расходов  муниципального округа на 2026-2028 годы.</t>
  </si>
  <si>
    <t xml:space="preserve">Сумма                2028 г </t>
  </si>
  <si>
    <t>МП "Развитие культуры Починковского муниципального округа"</t>
  </si>
  <si>
    <t>Субсидии на поддержку отрасли культуры</t>
  </si>
  <si>
    <t>09201L5190</t>
  </si>
  <si>
    <t>МП "Развитие физической культуры и спорта  в Починковском округе"</t>
  </si>
  <si>
    <t>Проведение физкультурно- массовых спортивных мероприятий среди различных категорий населения</t>
  </si>
  <si>
    <t>0900000000</t>
  </si>
  <si>
    <t>101И455550</t>
  </si>
  <si>
    <t>101И400000</t>
  </si>
  <si>
    <t>77705S2860</t>
  </si>
  <si>
    <t>Субсидии по обеспечению обновления парка строительно-дорожной и коммунальной техники в Нижегородской области на основе финансовой аренды (лизинга) на льготных условиях</t>
  </si>
  <si>
    <t>7770551340</t>
  </si>
  <si>
    <t>Субвенции на обеспечение жильем отдельных категорий граждан, установленных Федеральным законом от 12 января 1995 года № 5-ФЗ "О ветеранах", в соответствии с Указом Президента Российской Федерации от 7 мая 2008 года № 714 "Об обеспечении жильем ветеранов Великой Отечественной войны 1941 - 1945 годов"</t>
  </si>
  <si>
    <t>7770572090</t>
  </si>
  <si>
    <t xml:space="preserve">Субсидии на мероприятия по погашению задолженности, на возмещение расходов и (или) компенсацию выпадающих доходов, вызванных сверхлимитным потреблением топливно-энергетических ресурсов
</t>
  </si>
  <si>
    <t>77705Д0820</t>
  </si>
  <si>
    <t>МП "Пожарная безопасность Починковского муниципального округа Нижегородской области"</t>
  </si>
  <si>
    <t xml:space="preserve">МП " Обеспечение населения  Починковского муниципального округа доступным и комфортным жильем" </t>
  </si>
  <si>
    <t>011Ю653030</t>
  </si>
  <si>
    <t>011Ю650500</t>
  </si>
  <si>
    <t>011Ю651790</t>
  </si>
  <si>
    <t>Расходы на исполнение полномочий по финансовому обеспечению выплат ежемесячного денежного вознаграждения советникам директоров по воспитанию и взаимодействию с детскими общественными объединениями муниципальных общеобразовательных организаций Нижегородской области</t>
  </si>
  <si>
    <t>Расходы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Нижегородской области, реализующих образовательные программы начального общего, основного общего и среднего общего образования, в том числе адаптированные основные общеобразовательные программы</t>
  </si>
  <si>
    <t>011Ю600000</t>
  </si>
  <si>
    <t>Региональный проект "Педагоги и наставники"</t>
  </si>
  <si>
    <t>Укрепление материально технической базы подведомственных ОО, подготовка к новому учебному году, капитальный ремонт, аварийные работы, реализация планов укрепления материально-технической базы ОО, планов мероприятий по противопожарной безопасности муниципальных ОО, модернизация и обновление автобусного парка для перевозки учащихся</t>
  </si>
  <si>
    <t>Укрепление материально технической базы подведомственных ОО, капитальный ремонт, аварийные работы</t>
  </si>
  <si>
    <t xml:space="preserve">к решению Совета депутатов Починковского муниципального округа Нижегородской области "О бюджете Починковского муниципального округа на 2026 год и плановый период 2027 и 2028 годов"   от 25.12.2025г.  № 47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</si>
</sst>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_р_._-;\-* #,##0.00_р_._-;_-* &quot;-&quot;??_р_._-;_-@_-"/>
    <numFmt numFmtId="165" formatCode="#,##0.0\ _₽"/>
    <numFmt numFmtId="166" formatCode="#,##0.0"/>
  </numFmts>
  <fonts count="12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164" fontId="5" fillId="0" borderId="0" applyFont="0" applyFill="0" applyBorder="0" applyAlignment="0" applyProtection="0"/>
  </cellStyleXfs>
  <cellXfs count="52">
    <xf numFmtId="0" fontId="0" fillId="0" borderId="0" xfId="0"/>
    <xf numFmtId="0" fontId="7" fillId="2" borderId="1" xfId="0" applyFont="1" applyFill="1" applyBorder="1" applyAlignment="1">
      <alignment horizontal="left" vertical="top" wrapText="1"/>
    </xf>
    <xf numFmtId="0" fontId="0" fillId="0" borderId="0" xfId="0" applyAlignment="1">
      <alignment horizontal="center" vertical="top"/>
    </xf>
    <xf numFmtId="0" fontId="6" fillId="0" borderId="0" xfId="0" applyFont="1" applyAlignment="1">
      <alignment horizontal="center" vertical="top"/>
    </xf>
    <xf numFmtId="49" fontId="7" fillId="2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horizontal="left" vertical="top" wrapText="1"/>
    </xf>
    <xf numFmtId="49" fontId="1" fillId="2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vertical="top" wrapText="1"/>
    </xf>
    <xf numFmtId="49" fontId="4" fillId="2" borderId="1" xfId="0" applyNumberFormat="1" applyFont="1" applyFill="1" applyBorder="1" applyAlignment="1">
      <alignment horizontal="center" vertical="center"/>
    </xf>
    <xf numFmtId="49" fontId="9" fillId="2" borderId="1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8" fillId="0" borderId="0" xfId="0" applyFont="1" applyAlignment="1">
      <alignment horizontal="right" vertical="top"/>
    </xf>
    <xf numFmtId="0" fontId="9" fillId="2" borderId="1" xfId="0" applyFont="1" applyFill="1" applyBorder="1" applyAlignment="1">
      <alignment horizontal="left" vertical="top" wrapText="1"/>
    </xf>
    <xf numFmtId="49" fontId="1" fillId="2" borderId="1" xfId="0" applyNumberFormat="1" applyFont="1" applyFill="1" applyBorder="1" applyAlignment="1">
      <alignment horizontal="left" vertical="top" wrapText="1"/>
    </xf>
    <xf numFmtId="0" fontId="1" fillId="2" borderId="1" xfId="1" applyNumberFormat="1" applyFont="1" applyFill="1" applyBorder="1" applyAlignment="1">
      <alignment horizontal="left" vertical="top" wrapText="1"/>
    </xf>
    <xf numFmtId="0" fontId="0" fillId="0" borderId="0" xfId="0" applyAlignment="1">
      <alignment vertical="top"/>
    </xf>
    <xf numFmtId="0" fontId="4" fillId="2" borderId="1" xfId="0" applyFont="1" applyFill="1" applyBorder="1" applyAlignment="1">
      <alignment vertical="top" wrapText="1"/>
    </xf>
    <xf numFmtId="165" fontId="0" fillId="0" borderId="0" xfId="0" applyNumberFormat="1" applyAlignment="1">
      <alignment vertical="center"/>
    </xf>
    <xf numFmtId="165" fontId="0" fillId="0" borderId="0" xfId="0" applyNumberFormat="1" applyAlignment="1">
      <alignment horizontal="left" vertical="center"/>
    </xf>
    <xf numFmtId="165" fontId="9" fillId="2" borderId="1" xfId="0" applyNumberFormat="1" applyFont="1" applyFill="1" applyBorder="1" applyAlignment="1">
      <alignment horizontal="center" vertical="center"/>
    </xf>
    <xf numFmtId="165" fontId="7" fillId="2" borderId="1" xfId="0" applyNumberFormat="1" applyFont="1" applyFill="1" applyBorder="1" applyAlignment="1">
      <alignment horizontal="center" vertical="center"/>
    </xf>
    <xf numFmtId="165" fontId="1" fillId="2" borderId="1" xfId="0" applyNumberFormat="1" applyFont="1" applyFill="1" applyBorder="1" applyAlignment="1">
      <alignment horizontal="center" vertical="center"/>
    </xf>
    <xf numFmtId="165" fontId="4" fillId="2" borderId="1" xfId="0" applyNumberFormat="1" applyFont="1" applyFill="1" applyBorder="1" applyAlignment="1">
      <alignment horizontal="center" vertical="center"/>
    </xf>
    <xf numFmtId="165" fontId="7" fillId="2" borderId="1" xfId="2" applyNumberFormat="1" applyFont="1" applyFill="1" applyBorder="1" applyAlignment="1">
      <alignment horizontal="center" vertical="center"/>
    </xf>
    <xf numFmtId="165" fontId="1" fillId="2" borderId="1" xfId="2" applyNumberFormat="1" applyFont="1" applyFill="1" applyBorder="1" applyAlignment="1">
      <alignment horizontal="center" vertical="center"/>
    </xf>
    <xf numFmtId="165" fontId="0" fillId="0" borderId="0" xfId="0" applyNumberFormat="1" applyFont="1" applyAlignment="1">
      <alignment vertical="center"/>
    </xf>
    <xf numFmtId="166" fontId="1" fillId="2" borderId="1" xfId="0" applyNumberFormat="1" applyFont="1" applyFill="1" applyBorder="1" applyAlignment="1">
      <alignment horizontal="center" vertical="center"/>
    </xf>
    <xf numFmtId="166" fontId="4" fillId="2" borderId="1" xfId="0" applyNumberFormat="1" applyFont="1" applyFill="1" applyBorder="1" applyAlignment="1">
      <alignment horizontal="center" vertical="center"/>
    </xf>
    <xf numFmtId="0" fontId="7" fillId="2" borderId="1" xfId="0" applyNumberFormat="1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vertical="center" wrapText="1"/>
    </xf>
    <xf numFmtId="0" fontId="0" fillId="0" borderId="0" xfId="0" applyFont="1" applyAlignment="1">
      <alignment horizontal="center" vertical="top"/>
    </xf>
    <xf numFmtId="49" fontId="0" fillId="0" borderId="0" xfId="0" applyNumberFormat="1" applyAlignment="1">
      <alignment vertical="center"/>
    </xf>
    <xf numFmtId="49" fontId="1" fillId="2" borderId="3" xfId="0" applyNumberFormat="1" applyFont="1" applyFill="1" applyBorder="1" applyAlignment="1">
      <alignment horizontal="center" vertical="center"/>
    </xf>
    <xf numFmtId="49" fontId="9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left" vertical="center" wrapText="1"/>
    </xf>
    <xf numFmtId="166" fontId="7" fillId="2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left" vertical="center" wrapText="1"/>
    </xf>
    <xf numFmtId="166" fontId="9" fillId="2" borderId="1" xfId="0" applyNumberFormat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left" vertical="center" wrapText="1"/>
    </xf>
    <xf numFmtId="0" fontId="8" fillId="0" borderId="0" xfId="0" applyFont="1" applyAlignment="1">
      <alignment horizontal="right" vertical="top" wrapText="1"/>
    </xf>
    <xf numFmtId="0" fontId="11" fillId="0" borderId="0" xfId="0" applyFont="1" applyAlignment="1">
      <alignment horizontal="center" vertical="top" wrapText="1"/>
    </xf>
    <xf numFmtId="165" fontId="9" fillId="2" borderId="1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top" wrapText="1"/>
    </xf>
    <xf numFmtId="0" fontId="8" fillId="2" borderId="2" xfId="0" applyFont="1" applyFill="1" applyBorder="1" applyAlignment="1">
      <alignment horizontal="right"/>
    </xf>
    <xf numFmtId="0" fontId="0" fillId="2" borderId="2" xfId="0" applyFill="1" applyBorder="1" applyAlignment="1"/>
    <xf numFmtId="0" fontId="9" fillId="2" borderId="1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top" wrapText="1"/>
    </xf>
    <xf numFmtId="49" fontId="9" fillId="2" borderId="1" xfId="0" applyNumberFormat="1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0" fillId="0" borderId="0" xfId="0" applyAlignment="1"/>
    <xf numFmtId="0" fontId="3" fillId="0" borderId="0" xfId="0" applyFont="1" applyAlignment="1">
      <alignment horizontal="center" vertical="center" wrapText="1"/>
    </xf>
  </cellXfs>
  <cellStyles count="3">
    <cellStyle name="Обычный" xfId="0" builtinId="0"/>
    <cellStyle name="Обычный 2" xfId="1"/>
    <cellStyle name="Финансовый" xfId="2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19"/>
  <sheetViews>
    <sheetView tabSelected="1" zoomScaleNormal="100" workbookViewId="0">
      <selection activeCell="K5" sqref="K5"/>
    </sheetView>
  </sheetViews>
  <sheetFormatPr defaultRowHeight="15" x14ac:dyDescent="0.25"/>
  <cols>
    <col min="1" max="1" width="4.42578125" customWidth="1"/>
    <col min="2" max="2" width="46.140625" style="16" customWidth="1"/>
    <col min="3" max="3" width="15.42578125" style="32" customWidth="1"/>
    <col min="4" max="4" width="7.28515625" style="11" customWidth="1"/>
    <col min="5" max="5" width="15.140625" style="18" customWidth="1"/>
    <col min="6" max="6" width="14.85546875" style="18" customWidth="1"/>
    <col min="7" max="7" width="16.28515625" style="26" customWidth="1"/>
  </cols>
  <sheetData>
    <row r="1" spans="2:7" x14ac:dyDescent="0.25">
      <c r="B1" s="40"/>
      <c r="C1" s="41" t="s">
        <v>94</v>
      </c>
      <c r="D1" s="41"/>
      <c r="E1" s="41"/>
    </row>
    <row r="2" spans="2:7" ht="87" customHeight="1" x14ac:dyDescent="0.25">
      <c r="B2" s="40"/>
      <c r="C2" s="51" t="s">
        <v>368</v>
      </c>
      <c r="D2" s="51"/>
      <c r="E2" s="51"/>
      <c r="F2" s="51"/>
      <c r="G2" s="51"/>
    </row>
    <row r="3" spans="2:7" ht="18.75" x14ac:dyDescent="0.3">
      <c r="B3" s="49" t="s">
        <v>36</v>
      </c>
      <c r="C3" s="49"/>
      <c r="D3" s="49"/>
      <c r="E3" s="49"/>
      <c r="F3" s="50"/>
      <c r="G3" s="50"/>
    </row>
    <row r="4" spans="2:7" ht="21.75" customHeight="1" x14ac:dyDescent="0.25">
      <c r="B4" s="47" t="s">
        <v>340</v>
      </c>
      <c r="C4" s="47"/>
      <c r="D4" s="47"/>
      <c r="E4" s="47"/>
      <c r="F4" s="47"/>
      <c r="G4" s="47"/>
    </row>
    <row r="5" spans="2:7" ht="49.5" customHeight="1" x14ac:dyDescent="0.25">
      <c r="B5" s="47"/>
      <c r="C5" s="47"/>
      <c r="D5" s="47"/>
      <c r="E5" s="47"/>
      <c r="F5" s="47"/>
      <c r="G5" s="47"/>
    </row>
    <row r="6" spans="2:7" ht="18.75" x14ac:dyDescent="0.25">
      <c r="B6" s="12"/>
      <c r="E6" s="19"/>
    </row>
    <row r="7" spans="2:7" ht="18" customHeight="1" x14ac:dyDescent="0.3">
      <c r="B7" s="44" t="s">
        <v>37</v>
      </c>
      <c r="C7" s="44"/>
      <c r="D7" s="44"/>
      <c r="E7" s="44"/>
      <c r="F7" s="45"/>
      <c r="G7" s="45"/>
    </row>
    <row r="8" spans="2:7" ht="15.75" x14ac:dyDescent="0.25">
      <c r="B8" s="43" t="s">
        <v>38</v>
      </c>
      <c r="C8" s="46" t="s">
        <v>39</v>
      </c>
      <c r="D8" s="46"/>
      <c r="E8" s="42" t="s">
        <v>125</v>
      </c>
      <c r="F8" s="42" t="s">
        <v>164</v>
      </c>
      <c r="G8" s="42" t="s">
        <v>341</v>
      </c>
    </row>
    <row r="9" spans="2:7" x14ac:dyDescent="0.25">
      <c r="B9" s="43"/>
      <c r="C9" s="48" t="s">
        <v>40</v>
      </c>
      <c r="D9" s="46" t="s">
        <v>41</v>
      </c>
      <c r="E9" s="42"/>
      <c r="F9" s="42"/>
      <c r="G9" s="42"/>
    </row>
    <row r="10" spans="2:7" ht="38.25" customHeight="1" x14ac:dyDescent="0.25">
      <c r="B10" s="43"/>
      <c r="C10" s="48"/>
      <c r="D10" s="46"/>
      <c r="E10" s="42"/>
      <c r="F10" s="42"/>
      <c r="G10" s="42"/>
    </row>
    <row r="11" spans="2:7" s="2" customFormat="1" ht="47.25" x14ac:dyDescent="0.25">
      <c r="B11" s="13" t="s">
        <v>95</v>
      </c>
      <c r="C11" s="10" t="s">
        <v>175</v>
      </c>
      <c r="D11" s="10" t="s">
        <v>4</v>
      </c>
      <c r="E11" s="20">
        <f>E12+E58+E83+E96+E105+E76</f>
        <v>793876.90000000014</v>
      </c>
      <c r="F11" s="20">
        <f>F12+F58+F83+F96+F105+F76</f>
        <v>811045.29999999981</v>
      </c>
      <c r="G11" s="20">
        <f>G12+G58+G83+G96+G105+G76</f>
        <v>829097.39999999991</v>
      </c>
    </row>
    <row r="12" spans="2:7" s="2" customFormat="1" ht="31.5" x14ac:dyDescent="0.25">
      <c r="B12" s="1" t="s">
        <v>21</v>
      </c>
      <c r="C12" s="4" t="s">
        <v>176</v>
      </c>
      <c r="D12" s="4" t="s">
        <v>4</v>
      </c>
      <c r="E12" s="21">
        <f>E13+E31+E41+E51</f>
        <v>602847.30000000005</v>
      </c>
      <c r="F12" s="21">
        <f>F13+F31+F41+F51</f>
        <v>604590.59999999986</v>
      </c>
      <c r="G12" s="21">
        <f>G13+G31+G41+G51</f>
        <v>621999.99999999988</v>
      </c>
    </row>
    <row r="13" spans="2:7" s="2" customFormat="1" ht="47.25" x14ac:dyDescent="0.25">
      <c r="B13" s="1" t="s">
        <v>78</v>
      </c>
      <c r="C13" s="4" t="s">
        <v>177</v>
      </c>
      <c r="D13" s="4" t="s">
        <v>4</v>
      </c>
      <c r="E13" s="21">
        <f>E14+E16+E18+E23+E20+E25+E27+E29</f>
        <v>542257.60000000009</v>
      </c>
      <c r="F13" s="21">
        <f t="shared" ref="F13:G13" si="0">F14+F16+F18+F23+F20+F25+F27+F29</f>
        <v>543605.39999999991</v>
      </c>
      <c r="G13" s="21">
        <f t="shared" si="0"/>
        <v>560746.59999999986</v>
      </c>
    </row>
    <row r="14" spans="2:7" s="2" customFormat="1" ht="47.25" x14ac:dyDescent="0.25">
      <c r="B14" s="1" t="s">
        <v>22</v>
      </c>
      <c r="C14" s="4" t="s">
        <v>178</v>
      </c>
      <c r="D14" s="4" t="s">
        <v>4</v>
      </c>
      <c r="E14" s="21">
        <f>E15</f>
        <v>45932</v>
      </c>
      <c r="F14" s="21">
        <f t="shared" ref="F14:G14" si="1">F15</f>
        <v>45932</v>
      </c>
      <c r="G14" s="21">
        <f t="shared" si="1"/>
        <v>45932</v>
      </c>
    </row>
    <row r="15" spans="2:7" s="2" customFormat="1" ht="47.25" x14ac:dyDescent="0.25">
      <c r="B15" s="1" t="s">
        <v>2</v>
      </c>
      <c r="C15" s="4" t="s">
        <v>178</v>
      </c>
      <c r="D15" s="4" t="s">
        <v>8</v>
      </c>
      <c r="E15" s="22">
        <v>45932</v>
      </c>
      <c r="F15" s="22">
        <v>45932</v>
      </c>
      <c r="G15" s="22">
        <v>45932</v>
      </c>
    </row>
    <row r="16" spans="2:7" s="2" customFormat="1" ht="47.25" x14ac:dyDescent="0.25">
      <c r="B16" s="1" t="s">
        <v>23</v>
      </c>
      <c r="C16" s="4" t="s">
        <v>179</v>
      </c>
      <c r="D16" s="4" t="s">
        <v>4</v>
      </c>
      <c r="E16" s="21">
        <f>E17</f>
        <v>54486.9</v>
      </c>
      <c r="F16" s="21">
        <f t="shared" ref="F16:G16" si="2">F17</f>
        <v>54458.8</v>
      </c>
      <c r="G16" s="21">
        <f t="shared" si="2"/>
        <v>54250.9</v>
      </c>
    </row>
    <row r="17" spans="2:7" s="2" customFormat="1" ht="47.25" x14ac:dyDescent="0.25">
      <c r="B17" s="1" t="s">
        <v>2</v>
      </c>
      <c r="C17" s="4" t="s">
        <v>179</v>
      </c>
      <c r="D17" s="4" t="s">
        <v>8</v>
      </c>
      <c r="E17" s="22">
        <v>54486.9</v>
      </c>
      <c r="F17" s="22">
        <v>54458.8</v>
      </c>
      <c r="G17" s="22">
        <v>54250.9</v>
      </c>
    </row>
    <row r="18" spans="2:7" s="2" customFormat="1" ht="31.5" x14ac:dyDescent="0.25">
      <c r="B18" s="1" t="s">
        <v>114</v>
      </c>
      <c r="C18" s="4" t="s">
        <v>180</v>
      </c>
      <c r="D18" s="4" t="s">
        <v>4</v>
      </c>
      <c r="E18" s="21">
        <f>E19</f>
        <v>424414.6</v>
      </c>
      <c r="F18" s="21">
        <f t="shared" ref="F18:G18" si="3">F19</f>
        <v>426002.2</v>
      </c>
      <c r="G18" s="21">
        <f t="shared" si="3"/>
        <v>443636.2</v>
      </c>
    </row>
    <row r="19" spans="2:7" s="2" customFormat="1" ht="47.25" x14ac:dyDescent="0.25">
      <c r="B19" s="1" t="s">
        <v>2</v>
      </c>
      <c r="C19" s="4" t="s">
        <v>180</v>
      </c>
      <c r="D19" s="4" t="s">
        <v>8</v>
      </c>
      <c r="E19" s="22">
        <v>424414.6</v>
      </c>
      <c r="F19" s="22">
        <v>426002.2</v>
      </c>
      <c r="G19" s="22">
        <v>443636.2</v>
      </c>
    </row>
    <row r="20" spans="2:7" s="2" customFormat="1" ht="126" x14ac:dyDescent="0.25">
      <c r="B20" s="8" t="s">
        <v>149</v>
      </c>
      <c r="C20" s="7" t="s">
        <v>181</v>
      </c>
      <c r="D20" s="7" t="s">
        <v>4</v>
      </c>
      <c r="E20" s="22">
        <f>E21+E22</f>
        <v>1199</v>
      </c>
      <c r="F20" s="22">
        <f t="shared" ref="F20:G20" si="4">F21+F22</f>
        <v>1204.2</v>
      </c>
      <c r="G20" s="22">
        <f t="shared" si="4"/>
        <v>1254.0999999999999</v>
      </c>
    </row>
    <row r="21" spans="2:7" s="2" customFormat="1" ht="94.5" x14ac:dyDescent="0.25">
      <c r="B21" s="1" t="s">
        <v>0</v>
      </c>
      <c r="C21" s="7" t="s">
        <v>181</v>
      </c>
      <c r="D21" s="7" t="s">
        <v>6</v>
      </c>
      <c r="E21" s="22">
        <v>0</v>
      </c>
      <c r="F21" s="22">
        <v>0</v>
      </c>
      <c r="G21" s="22">
        <v>0</v>
      </c>
    </row>
    <row r="22" spans="2:7" s="2" customFormat="1" ht="47.25" x14ac:dyDescent="0.25">
      <c r="B22" s="1" t="s">
        <v>2</v>
      </c>
      <c r="C22" s="7" t="s">
        <v>181</v>
      </c>
      <c r="D22" s="7" t="s">
        <v>8</v>
      </c>
      <c r="E22" s="22">
        <v>1199</v>
      </c>
      <c r="F22" s="22">
        <v>1204.2</v>
      </c>
      <c r="G22" s="22">
        <v>1254.0999999999999</v>
      </c>
    </row>
    <row r="23" spans="2:7" s="2" customFormat="1" ht="143.25" customHeight="1" x14ac:dyDescent="0.25">
      <c r="B23" s="1" t="s">
        <v>81</v>
      </c>
      <c r="C23" s="4" t="s">
        <v>182</v>
      </c>
      <c r="D23" s="4" t="s">
        <v>4</v>
      </c>
      <c r="E23" s="21">
        <f>E24</f>
        <v>627.4</v>
      </c>
      <c r="F23" s="21">
        <f t="shared" ref="F23:G23" si="5">F24</f>
        <v>630.1</v>
      </c>
      <c r="G23" s="21">
        <f t="shared" si="5"/>
        <v>656.2</v>
      </c>
    </row>
    <row r="24" spans="2:7" s="2" customFormat="1" ht="47.25" x14ac:dyDescent="0.25">
      <c r="B24" s="1" t="s">
        <v>2</v>
      </c>
      <c r="C24" s="4" t="s">
        <v>182</v>
      </c>
      <c r="D24" s="4" t="s">
        <v>8</v>
      </c>
      <c r="E24" s="22">
        <v>627.4</v>
      </c>
      <c r="F24" s="22">
        <v>630.1</v>
      </c>
      <c r="G24" s="22">
        <v>656.2</v>
      </c>
    </row>
    <row r="25" spans="2:7" s="2" customFormat="1" ht="78.75" x14ac:dyDescent="0.25">
      <c r="B25" s="1" t="s">
        <v>150</v>
      </c>
      <c r="C25" s="4" t="s">
        <v>183</v>
      </c>
      <c r="D25" s="4" t="s">
        <v>4</v>
      </c>
      <c r="E25" s="22">
        <f>E26</f>
        <v>10685.9</v>
      </c>
      <c r="F25" s="22">
        <f>F26</f>
        <v>10518.7</v>
      </c>
      <c r="G25" s="21">
        <f>G26</f>
        <v>10101.299999999999</v>
      </c>
    </row>
    <row r="26" spans="2:7" s="2" customFormat="1" ht="47.25" x14ac:dyDescent="0.25">
      <c r="B26" s="1" t="s">
        <v>2</v>
      </c>
      <c r="C26" s="4" t="s">
        <v>183</v>
      </c>
      <c r="D26" s="4" t="s">
        <v>8</v>
      </c>
      <c r="E26" s="22">
        <v>10685.9</v>
      </c>
      <c r="F26" s="22">
        <v>10518.7</v>
      </c>
      <c r="G26" s="21">
        <v>10101.299999999999</v>
      </c>
    </row>
    <row r="27" spans="2:7" s="2" customFormat="1" ht="141.75" x14ac:dyDescent="0.25">
      <c r="B27" s="5" t="s">
        <v>148</v>
      </c>
      <c r="C27" s="4" t="s">
        <v>184</v>
      </c>
      <c r="D27" s="4" t="s">
        <v>4</v>
      </c>
      <c r="E27" s="22">
        <f>E28</f>
        <v>1728.3</v>
      </c>
      <c r="F27" s="22">
        <f>F28</f>
        <v>1735.8</v>
      </c>
      <c r="G27" s="21">
        <f>G28</f>
        <v>1807.7</v>
      </c>
    </row>
    <row r="28" spans="2:7" s="2" customFormat="1" ht="47.25" x14ac:dyDescent="0.25">
      <c r="B28" s="1" t="s">
        <v>2</v>
      </c>
      <c r="C28" s="4" t="s">
        <v>184</v>
      </c>
      <c r="D28" s="4" t="s">
        <v>8</v>
      </c>
      <c r="E28" s="22">
        <v>1728.3</v>
      </c>
      <c r="F28" s="22">
        <v>1735.8</v>
      </c>
      <c r="G28" s="22">
        <v>1807.7</v>
      </c>
    </row>
    <row r="29" spans="2:7" s="2" customFormat="1" ht="94.5" x14ac:dyDescent="0.25">
      <c r="B29" s="5" t="s">
        <v>145</v>
      </c>
      <c r="C29" s="7" t="s">
        <v>185</v>
      </c>
      <c r="D29" s="7" t="s">
        <v>4</v>
      </c>
      <c r="E29" s="27">
        <f>E30</f>
        <v>3183.5</v>
      </c>
      <c r="F29" s="27">
        <f>F30</f>
        <v>3123.6</v>
      </c>
      <c r="G29" s="27">
        <f>G30</f>
        <v>3108.2</v>
      </c>
    </row>
    <row r="30" spans="2:7" s="2" customFormat="1" ht="47.25" x14ac:dyDescent="0.25">
      <c r="B30" s="1" t="s">
        <v>2</v>
      </c>
      <c r="C30" s="7" t="s">
        <v>185</v>
      </c>
      <c r="D30" s="7" t="s">
        <v>8</v>
      </c>
      <c r="E30" s="27">
        <v>3183.5</v>
      </c>
      <c r="F30" s="27">
        <v>3123.6</v>
      </c>
      <c r="G30" s="27">
        <v>3108.2</v>
      </c>
    </row>
    <row r="31" spans="2:7" s="2" customFormat="1" ht="47.45" customHeight="1" x14ac:dyDescent="0.25">
      <c r="B31" s="1" t="s">
        <v>82</v>
      </c>
      <c r="C31" s="4" t="s">
        <v>186</v>
      </c>
      <c r="D31" s="4" t="s">
        <v>4</v>
      </c>
      <c r="E31" s="21">
        <f>E32+E35+E38</f>
        <v>6416.5999999999995</v>
      </c>
      <c r="F31" s="21">
        <f t="shared" ref="F31:G31" si="6">F32+F35+F38</f>
        <v>6421.5</v>
      </c>
      <c r="G31" s="21">
        <f t="shared" si="6"/>
        <v>6468.1</v>
      </c>
    </row>
    <row r="32" spans="2:7" s="2" customFormat="1" ht="157.5" x14ac:dyDescent="0.25">
      <c r="B32" s="1" t="s">
        <v>83</v>
      </c>
      <c r="C32" s="4" t="s">
        <v>187</v>
      </c>
      <c r="D32" s="4" t="s">
        <v>4</v>
      </c>
      <c r="E32" s="21">
        <f>E33+E34</f>
        <v>1120.8999999999999</v>
      </c>
      <c r="F32" s="21">
        <f>F33+F34</f>
        <v>1125.8</v>
      </c>
      <c r="G32" s="21">
        <f>G33+G34</f>
        <v>1172.4000000000001</v>
      </c>
    </row>
    <row r="33" spans="2:7" s="2" customFormat="1" ht="94.5" x14ac:dyDescent="0.25">
      <c r="B33" s="1" t="s">
        <v>0</v>
      </c>
      <c r="C33" s="4" t="s">
        <v>187</v>
      </c>
      <c r="D33" s="4" t="s">
        <v>6</v>
      </c>
      <c r="E33" s="22">
        <v>1084.0999999999999</v>
      </c>
      <c r="F33" s="22">
        <v>1088.8</v>
      </c>
      <c r="G33" s="22">
        <v>1133.9000000000001</v>
      </c>
    </row>
    <row r="34" spans="2:7" s="2" customFormat="1" ht="31.5" x14ac:dyDescent="0.25">
      <c r="B34" s="1" t="s">
        <v>12</v>
      </c>
      <c r="C34" s="4" t="s">
        <v>187</v>
      </c>
      <c r="D34" s="4" t="s">
        <v>7</v>
      </c>
      <c r="E34" s="22">
        <v>36.799999999999997</v>
      </c>
      <c r="F34" s="22">
        <v>37</v>
      </c>
      <c r="G34" s="22">
        <v>38.5</v>
      </c>
    </row>
    <row r="35" spans="2:7" s="2" customFormat="1" ht="141.75" x14ac:dyDescent="0.25">
      <c r="B35" s="5" t="s">
        <v>151</v>
      </c>
      <c r="C35" s="7" t="s">
        <v>188</v>
      </c>
      <c r="D35" s="7" t="s">
        <v>4</v>
      </c>
      <c r="E35" s="22">
        <f>E36+E37</f>
        <v>3880.8</v>
      </c>
      <c r="F35" s="22">
        <f>F36+F37</f>
        <v>3880.8</v>
      </c>
      <c r="G35" s="22">
        <f>G36+G37</f>
        <v>3880.8</v>
      </c>
    </row>
    <row r="36" spans="2:7" s="2" customFormat="1" ht="31.5" x14ac:dyDescent="0.25">
      <c r="B36" s="5" t="s">
        <v>12</v>
      </c>
      <c r="C36" s="7" t="s">
        <v>188</v>
      </c>
      <c r="D36" s="7" t="s">
        <v>7</v>
      </c>
      <c r="E36" s="22">
        <v>57.4</v>
      </c>
      <c r="F36" s="22">
        <v>57.4</v>
      </c>
      <c r="G36" s="22">
        <v>57.4</v>
      </c>
    </row>
    <row r="37" spans="2:7" s="2" customFormat="1" ht="31.5" x14ac:dyDescent="0.25">
      <c r="B37" s="5" t="s">
        <v>24</v>
      </c>
      <c r="C37" s="7" t="s">
        <v>188</v>
      </c>
      <c r="D37" s="7" t="s">
        <v>25</v>
      </c>
      <c r="E37" s="22">
        <v>3823.4</v>
      </c>
      <c r="F37" s="22">
        <v>3823.4</v>
      </c>
      <c r="G37" s="22">
        <v>3823.4</v>
      </c>
    </row>
    <row r="38" spans="2:7" s="2" customFormat="1" ht="63" x14ac:dyDescent="0.25">
      <c r="B38" s="8" t="s">
        <v>84</v>
      </c>
      <c r="C38" s="7" t="s">
        <v>189</v>
      </c>
      <c r="D38" s="7" t="s">
        <v>4</v>
      </c>
      <c r="E38" s="22">
        <f>E39+E40</f>
        <v>1414.8999999999999</v>
      </c>
      <c r="F38" s="22">
        <f t="shared" ref="F38:G38" si="7">F39+F40</f>
        <v>1414.8999999999999</v>
      </c>
      <c r="G38" s="22">
        <f t="shared" si="7"/>
        <v>1414.8999999999999</v>
      </c>
    </row>
    <row r="39" spans="2:7" s="2" customFormat="1" ht="94.5" x14ac:dyDescent="0.25">
      <c r="B39" s="8" t="s">
        <v>0</v>
      </c>
      <c r="C39" s="7" t="s">
        <v>189</v>
      </c>
      <c r="D39" s="7" t="s">
        <v>6</v>
      </c>
      <c r="E39" s="22">
        <v>1361.1</v>
      </c>
      <c r="F39" s="22">
        <v>1361.1</v>
      </c>
      <c r="G39" s="22">
        <v>1361.1</v>
      </c>
    </row>
    <row r="40" spans="2:7" s="2" customFormat="1" ht="31.5" x14ac:dyDescent="0.25">
      <c r="B40" s="8" t="s">
        <v>12</v>
      </c>
      <c r="C40" s="7" t="s">
        <v>189</v>
      </c>
      <c r="D40" s="7" t="s">
        <v>7</v>
      </c>
      <c r="E40" s="22">
        <v>53.8</v>
      </c>
      <c r="F40" s="22">
        <v>53.8</v>
      </c>
      <c r="G40" s="22">
        <v>53.8</v>
      </c>
    </row>
    <row r="41" spans="2:7" s="2" customFormat="1" ht="47.25" x14ac:dyDescent="0.25">
      <c r="B41" s="1" t="s">
        <v>26</v>
      </c>
      <c r="C41" s="4" t="s">
        <v>190</v>
      </c>
      <c r="D41" s="4" t="s">
        <v>4</v>
      </c>
      <c r="E41" s="21">
        <f>E42+E46+E49</f>
        <v>24032.9</v>
      </c>
      <c r="F41" s="21">
        <f t="shared" ref="F41:G41" si="8">F42+F46+F49</f>
        <v>24371.199999999997</v>
      </c>
      <c r="G41" s="21">
        <f t="shared" si="8"/>
        <v>25033</v>
      </c>
    </row>
    <row r="42" spans="2:7" s="2" customFormat="1" ht="47.25" x14ac:dyDescent="0.25">
      <c r="B42" s="1" t="s">
        <v>22</v>
      </c>
      <c r="C42" s="4" t="s">
        <v>191</v>
      </c>
      <c r="D42" s="4" t="s">
        <v>4</v>
      </c>
      <c r="E42" s="21">
        <f>E43+E44+E45</f>
        <v>8381.7000000000007</v>
      </c>
      <c r="F42" s="21">
        <f t="shared" ref="F42:G42" si="9">F43+F44+F45</f>
        <v>8381.7000000000007</v>
      </c>
      <c r="G42" s="21">
        <f t="shared" si="9"/>
        <v>8381.7000000000007</v>
      </c>
    </row>
    <row r="43" spans="2:7" s="2" customFormat="1" ht="94.5" x14ac:dyDescent="0.25">
      <c r="B43" s="1" t="s">
        <v>0</v>
      </c>
      <c r="C43" s="4" t="s">
        <v>191</v>
      </c>
      <c r="D43" s="4" t="s">
        <v>6</v>
      </c>
      <c r="E43" s="22">
        <v>3634.2</v>
      </c>
      <c r="F43" s="22">
        <v>3634.2</v>
      </c>
      <c r="G43" s="22">
        <v>3634.2</v>
      </c>
    </row>
    <row r="44" spans="2:7" s="2" customFormat="1" ht="31.5" x14ac:dyDescent="0.25">
      <c r="B44" s="1" t="s">
        <v>12</v>
      </c>
      <c r="C44" s="4" t="s">
        <v>191</v>
      </c>
      <c r="D44" s="4" t="s">
        <v>7</v>
      </c>
      <c r="E44" s="22">
        <v>4747.5</v>
      </c>
      <c r="F44" s="22">
        <v>4747.5</v>
      </c>
      <c r="G44" s="22">
        <v>4747.5</v>
      </c>
    </row>
    <row r="45" spans="2:7" s="2" customFormat="1" ht="15.75" x14ac:dyDescent="0.25">
      <c r="B45" s="1" t="s">
        <v>1</v>
      </c>
      <c r="C45" s="4" t="s">
        <v>191</v>
      </c>
      <c r="D45" s="4" t="s">
        <v>5</v>
      </c>
      <c r="E45" s="22">
        <v>0</v>
      </c>
      <c r="F45" s="22">
        <v>0</v>
      </c>
      <c r="G45" s="22">
        <v>0</v>
      </c>
    </row>
    <row r="46" spans="2:7" s="2" customFormat="1" ht="31.5" x14ac:dyDescent="0.25">
      <c r="B46" s="1" t="s">
        <v>114</v>
      </c>
      <c r="C46" s="4" t="s">
        <v>192</v>
      </c>
      <c r="D46" s="4" t="s">
        <v>4</v>
      </c>
      <c r="E46" s="21">
        <f>E47+E48</f>
        <v>15614.300000000001</v>
      </c>
      <c r="F46" s="21">
        <f t="shared" ref="F46:G46" si="10">F47+F48</f>
        <v>15952.4</v>
      </c>
      <c r="G46" s="21">
        <f t="shared" si="10"/>
        <v>16612.7</v>
      </c>
    </row>
    <row r="47" spans="2:7" s="2" customFormat="1" ht="94.5" x14ac:dyDescent="0.25">
      <c r="B47" s="1" t="s">
        <v>0</v>
      </c>
      <c r="C47" s="4" t="s">
        <v>192</v>
      </c>
      <c r="D47" s="4" t="s">
        <v>6</v>
      </c>
      <c r="E47" s="22">
        <v>15098.7</v>
      </c>
      <c r="F47" s="22">
        <v>15434.5</v>
      </c>
      <c r="G47" s="22">
        <v>16073.4</v>
      </c>
    </row>
    <row r="48" spans="2:7" s="2" customFormat="1" ht="31.5" x14ac:dyDescent="0.25">
      <c r="B48" s="1" t="s">
        <v>12</v>
      </c>
      <c r="C48" s="4" t="s">
        <v>192</v>
      </c>
      <c r="D48" s="4" t="s">
        <v>7</v>
      </c>
      <c r="E48" s="22">
        <v>515.6</v>
      </c>
      <c r="F48" s="22">
        <v>517.9</v>
      </c>
      <c r="G48" s="22">
        <v>539.29999999999995</v>
      </c>
    </row>
    <row r="49" spans="2:7" s="2" customFormat="1" ht="144.75" customHeight="1" x14ac:dyDescent="0.25">
      <c r="B49" s="1" t="s">
        <v>81</v>
      </c>
      <c r="C49" s="4" t="s">
        <v>193</v>
      </c>
      <c r="D49" s="4" t="s">
        <v>4</v>
      </c>
      <c r="E49" s="21">
        <f>E50</f>
        <v>36.9</v>
      </c>
      <c r="F49" s="21">
        <f t="shared" ref="F49:G49" si="11">F50</f>
        <v>37.1</v>
      </c>
      <c r="G49" s="21">
        <f t="shared" si="11"/>
        <v>38.6</v>
      </c>
    </row>
    <row r="50" spans="2:7" s="2" customFormat="1" ht="31.5" x14ac:dyDescent="0.25">
      <c r="B50" s="1" t="s">
        <v>12</v>
      </c>
      <c r="C50" s="4" t="s">
        <v>193</v>
      </c>
      <c r="D50" s="4" t="s">
        <v>7</v>
      </c>
      <c r="E50" s="22">
        <v>36.9</v>
      </c>
      <c r="F50" s="22">
        <v>37.1</v>
      </c>
      <c r="G50" s="22">
        <v>38.6</v>
      </c>
    </row>
    <row r="51" spans="2:7" s="3" customFormat="1" ht="31.5" x14ac:dyDescent="0.25">
      <c r="B51" s="8" t="s">
        <v>365</v>
      </c>
      <c r="C51" s="7" t="s">
        <v>364</v>
      </c>
      <c r="D51" s="7" t="s">
        <v>4</v>
      </c>
      <c r="E51" s="27">
        <f>E52+E54+E56</f>
        <v>30140.2</v>
      </c>
      <c r="F51" s="27">
        <f t="shared" ref="F51:G51" si="12">F52+F54+F56</f>
        <v>30192.5</v>
      </c>
      <c r="G51" s="27">
        <f t="shared" si="12"/>
        <v>29752.3</v>
      </c>
    </row>
    <row r="52" spans="2:7" s="2" customFormat="1" ht="157.5" x14ac:dyDescent="0.25">
      <c r="B52" s="1" t="s">
        <v>363</v>
      </c>
      <c r="C52" s="7" t="s">
        <v>360</v>
      </c>
      <c r="D52" s="7" t="s">
        <v>4</v>
      </c>
      <c r="E52" s="27">
        <f>E53</f>
        <v>1015.6</v>
      </c>
      <c r="F52" s="27">
        <f>F53</f>
        <v>1015.6</v>
      </c>
      <c r="G52" s="27">
        <f>G53</f>
        <v>1015.6</v>
      </c>
    </row>
    <row r="53" spans="2:7" s="2" customFormat="1" ht="47.25" x14ac:dyDescent="0.25">
      <c r="B53" s="8" t="s">
        <v>2</v>
      </c>
      <c r="C53" s="7" t="s">
        <v>360</v>
      </c>
      <c r="D53" s="7" t="s">
        <v>8</v>
      </c>
      <c r="E53" s="27">
        <v>1015.6</v>
      </c>
      <c r="F53" s="27">
        <v>1015.6</v>
      </c>
      <c r="G53" s="27">
        <v>1015.6</v>
      </c>
    </row>
    <row r="54" spans="2:7" s="2" customFormat="1" ht="126" x14ac:dyDescent="0.25">
      <c r="B54" s="8" t="s">
        <v>362</v>
      </c>
      <c r="C54" s="7" t="s">
        <v>361</v>
      </c>
      <c r="D54" s="7" t="s">
        <v>4</v>
      </c>
      <c r="E54" s="27">
        <f>E55</f>
        <v>2251.3000000000002</v>
      </c>
      <c r="F54" s="27">
        <f>F55</f>
        <v>2303.6</v>
      </c>
      <c r="G54" s="27">
        <f>G55</f>
        <v>2332.1</v>
      </c>
    </row>
    <row r="55" spans="2:7" s="2" customFormat="1" ht="47.25" x14ac:dyDescent="0.25">
      <c r="B55" s="8" t="s">
        <v>2</v>
      </c>
      <c r="C55" s="7" t="s">
        <v>361</v>
      </c>
      <c r="D55" s="7" t="s">
        <v>8</v>
      </c>
      <c r="E55" s="27">
        <v>2251.3000000000002</v>
      </c>
      <c r="F55" s="27">
        <v>2303.6</v>
      </c>
      <c r="G55" s="27">
        <v>2332.1</v>
      </c>
    </row>
    <row r="56" spans="2:7" s="2" customFormat="1" ht="94.5" x14ac:dyDescent="0.25">
      <c r="B56" s="8" t="s">
        <v>146</v>
      </c>
      <c r="C56" s="7" t="s">
        <v>359</v>
      </c>
      <c r="D56" s="7" t="s">
        <v>4</v>
      </c>
      <c r="E56" s="27">
        <f>E57</f>
        <v>26873.3</v>
      </c>
      <c r="F56" s="27">
        <f t="shared" ref="F56:G56" si="13">F57</f>
        <v>26873.3</v>
      </c>
      <c r="G56" s="27">
        <f t="shared" si="13"/>
        <v>26404.6</v>
      </c>
    </row>
    <row r="57" spans="2:7" s="2" customFormat="1" ht="47.25" x14ac:dyDescent="0.25">
      <c r="B57" s="8" t="s">
        <v>2</v>
      </c>
      <c r="C57" s="7" t="s">
        <v>359</v>
      </c>
      <c r="D57" s="7" t="s">
        <v>8</v>
      </c>
      <c r="E57" s="27">
        <v>26873.3</v>
      </c>
      <c r="F57" s="27">
        <v>26873.3</v>
      </c>
      <c r="G57" s="27">
        <v>26404.6</v>
      </c>
    </row>
    <row r="58" spans="2:7" s="2" customFormat="1" ht="47.25" x14ac:dyDescent="0.25">
      <c r="B58" s="1" t="s">
        <v>27</v>
      </c>
      <c r="C58" s="4" t="s">
        <v>194</v>
      </c>
      <c r="D58" s="4" t="s">
        <v>4</v>
      </c>
      <c r="E58" s="21">
        <f>E59+E62+E72</f>
        <v>30615.800000000003</v>
      </c>
      <c r="F58" s="21">
        <f t="shared" ref="F58:G58" si="14">F59+F62+F72</f>
        <v>30618.1</v>
      </c>
      <c r="G58" s="21">
        <f t="shared" si="14"/>
        <v>30640.3</v>
      </c>
    </row>
    <row r="59" spans="2:7" s="2" customFormat="1" ht="69" customHeight="1" x14ac:dyDescent="0.25">
      <c r="B59" s="1" t="s">
        <v>105</v>
      </c>
      <c r="C59" s="4" t="s">
        <v>195</v>
      </c>
      <c r="D59" s="4" t="s">
        <v>4</v>
      </c>
      <c r="E59" s="21">
        <f t="shared" ref="E59:G60" si="15">E60</f>
        <v>10033.1</v>
      </c>
      <c r="F59" s="21">
        <f t="shared" si="15"/>
        <v>9245.9</v>
      </c>
      <c r="G59" s="21">
        <f t="shared" si="15"/>
        <v>8380.1</v>
      </c>
    </row>
    <row r="60" spans="2:7" s="2" customFormat="1" ht="47.25" x14ac:dyDescent="0.25">
      <c r="B60" s="1" t="s">
        <v>28</v>
      </c>
      <c r="C60" s="4" t="s">
        <v>196</v>
      </c>
      <c r="D60" s="4" t="s">
        <v>4</v>
      </c>
      <c r="E60" s="21">
        <f t="shared" si="15"/>
        <v>10033.1</v>
      </c>
      <c r="F60" s="21">
        <f t="shared" si="15"/>
        <v>9245.9</v>
      </c>
      <c r="G60" s="21">
        <f t="shared" si="15"/>
        <v>8380.1</v>
      </c>
    </row>
    <row r="61" spans="2:7" s="2" customFormat="1" ht="47.25" x14ac:dyDescent="0.25">
      <c r="B61" s="1" t="s">
        <v>2</v>
      </c>
      <c r="C61" s="4" t="s">
        <v>196</v>
      </c>
      <c r="D61" s="4" t="s">
        <v>8</v>
      </c>
      <c r="E61" s="22">
        <v>10033.1</v>
      </c>
      <c r="F61" s="22">
        <v>9245.9</v>
      </c>
      <c r="G61" s="22">
        <v>8380.1</v>
      </c>
    </row>
    <row r="62" spans="2:7" s="2" customFormat="1" ht="54.75" customHeight="1" x14ac:dyDescent="0.25">
      <c r="B62" s="1" t="s">
        <v>106</v>
      </c>
      <c r="C62" s="4" t="s">
        <v>197</v>
      </c>
      <c r="D62" s="4" t="s">
        <v>4</v>
      </c>
      <c r="E62" s="21">
        <f>E68+E63</f>
        <v>2065.6</v>
      </c>
      <c r="F62" s="21">
        <f>F68+F63</f>
        <v>2067.9</v>
      </c>
      <c r="G62" s="21">
        <f>G68+G63</f>
        <v>2090.1</v>
      </c>
    </row>
    <row r="63" spans="2:7" s="2" customFormat="1" ht="31.5" x14ac:dyDescent="0.25">
      <c r="B63" s="1" t="s">
        <v>166</v>
      </c>
      <c r="C63" s="4" t="s">
        <v>198</v>
      </c>
      <c r="D63" s="4" t="s">
        <v>4</v>
      </c>
      <c r="E63" s="21">
        <f>E65+E66+E67+E64</f>
        <v>1531.5</v>
      </c>
      <c r="F63" s="21">
        <f t="shared" ref="F63:G63" si="16">F65+F66+F67+F64</f>
        <v>1531.5</v>
      </c>
      <c r="G63" s="21">
        <f t="shared" si="16"/>
        <v>1531.5</v>
      </c>
    </row>
    <row r="64" spans="2:7" s="2" customFormat="1" ht="31.5" x14ac:dyDescent="0.25">
      <c r="B64" s="1" t="s">
        <v>12</v>
      </c>
      <c r="C64" s="4" t="s">
        <v>198</v>
      </c>
      <c r="D64" s="4" t="s">
        <v>7</v>
      </c>
      <c r="E64" s="21">
        <v>100</v>
      </c>
      <c r="F64" s="21">
        <v>100</v>
      </c>
      <c r="G64" s="21">
        <v>100</v>
      </c>
    </row>
    <row r="65" spans="2:7" s="2" customFormat="1" ht="33.75" customHeight="1" x14ac:dyDescent="0.25">
      <c r="B65" s="1" t="s">
        <v>24</v>
      </c>
      <c r="C65" s="4" t="s">
        <v>198</v>
      </c>
      <c r="D65" s="4" t="s">
        <v>25</v>
      </c>
      <c r="E65" s="21">
        <v>1158</v>
      </c>
      <c r="F65" s="21">
        <v>1158</v>
      </c>
      <c r="G65" s="21">
        <v>1158</v>
      </c>
    </row>
    <row r="66" spans="2:7" s="2" customFormat="1" ht="54.75" customHeight="1" x14ac:dyDescent="0.25">
      <c r="B66" s="1" t="s">
        <v>2</v>
      </c>
      <c r="C66" s="4" t="s">
        <v>198</v>
      </c>
      <c r="D66" s="4" t="s">
        <v>8</v>
      </c>
      <c r="E66" s="21">
        <v>273.5</v>
      </c>
      <c r="F66" s="21">
        <v>273.5</v>
      </c>
      <c r="G66" s="21">
        <v>273.5</v>
      </c>
    </row>
    <row r="67" spans="2:7" s="2" customFormat="1" ht="24" customHeight="1" x14ac:dyDescent="0.25">
      <c r="B67" s="1" t="s">
        <v>1</v>
      </c>
      <c r="C67" s="4" t="s">
        <v>198</v>
      </c>
      <c r="D67" s="4" t="s">
        <v>5</v>
      </c>
      <c r="E67" s="21">
        <v>0</v>
      </c>
      <c r="F67" s="21">
        <v>0</v>
      </c>
      <c r="G67" s="21">
        <v>0</v>
      </c>
    </row>
    <row r="68" spans="2:7" s="2" customFormat="1" ht="157.5" x14ac:dyDescent="0.25">
      <c r="B68" s="1" t="s">
        <v>152</v>
      </c>
      <c r="C68" s="4" t="s">
        <v>199</v>
      </c>
      <c r="D68" s="4" t="s">
        <v>4</v>
      </c>
      <c r="E68" s="21">
        <f>E69+E70+E71</f>
        <v>534.1</v>
      </c>
      <c r="F68" s="21">
        <f t="shared" ref="F68:G68" si="17">F69+F70+F71</f>
        <v>536.4</v>
      </c>
      <c r="G68" s="21">
        <f t="shared" si="17"/>
        <v>558.6</v>
      </c>
    </row>
    <row r="69" spans="2:7" s="2" customFormat="1" ht="31.5" x14ac:dyDescent="0.25">
      <c r="B69" s="1" t="s">
        <v>12</v>
      </c>
      <c r="C69" s="4" t="s">
        <v>199</v>
      </c>
      <c r="D69" s="4" t="s">
        <v>7</v>
      </c>
      <c r="E69" s="22">
        <v>216</v>
      </c>
      <c r="F69" s="22">
        <v>216</v>
      </c>
      <c r="G69" s="22">
        <v>216</v>
      </c>
    </row>
    <row r="70" spans="2:7" s="2" customFormat="1" ht="31.5" x14ac:dyDescent="0.25">
      <c r="B70" s="1" t="s">
        <v>24</v>
      </c>
      <c r="C70" s="4" t="s">
        <v>199</v>
      </c>
      <c r="D70" s="4" t="s">
        <v>25</v>
      </c>
      <c r="E70" s="22">
        <v>318.10000000000002</v>
      </c>
      <c r="F70" s="22">
        <v>320.39999999999998</v>
      </c>
      <c r="G70" s="22">
        <v>342.6</v>
      </c>
    </row>
    <row r="71" spans="2:7" s="2" customFormat="1" ht="15.75" x14ac:dyDescent="0.25">
      <c r="B71" s="1" t="s">
        <v>1</v>
      </c>
      <c r="C71" s="4" t="s">
        <v>199</v>
      </c>
      <c r="D71" s="4" t="s">
        <v>5</v>
      </c>
      <c r="E71" s="22">
        <v>0</v>
      </c>
      <c r="F71" s="22">
        <v>0</v>
      </c>
      <c r="G71" s="22">
        <v>0</v>
      </c>
    </row>
    <row r="72" spans="2:7" s="2" customFormat="1" ht="47.25" x14ac:dyDescent="0.25">
      <c r="B72" s="8" t="s">
        <v>147</v>
      </c>
      <c r="C72" s="7" t="s">
        <v>200</v>
      </c>
      <c r="D72" s="7" t="s">
        <v>4</v>
      </c>
      <c r="E72" s="27">
        <f>E73</f>
        <v>18517.100000000002</v>
      </c>
      <c r="F72" s="27">
        <f>F73</f>
        <v>19304.3</v>
      </c>
      <c r="G72" s="27">
        <f>G73</f>
        <v>20170.099999999999</v>
      </c>
    </row>
    <row r="73" spans="2:7" s="2" customFormat="1" ht="47.25" x14ac:dyDescent="0.25">
      <c r="B73" s="8" t="s">
        <v>147</v>
      </c>
      <c r="C73" s="7" t="s">
        <v>201</v>
      </c>
      <c r="D73" s="7" t="s">
        <v>4</v>
      </c>
      <c r="E73" s="27">
        <f>E74+E75</f>
        <v>18517.100000000002</v>
      </c>
      <c r="F73" s="27">
        <f>F74+F75</f>
        <v>19304.3</v>
      </c>
      <c r="G73" s="27">
        <f>G74+G75</f>
        <v>20170.099999999999</v>
      </c>
    </row>
    <row r="74" spans="2:7" s="2" customFormat="1" ht="47.25" x14ac:dyDescent="0.25">
      <c r="B74" s="8" t="s">
        <v>2</v>
      </c>
      <c r="C74" s="7" t="s">
        <v>201</v>
      </c>
      <c r="D74" s="7" t="s">
        <v>8</v>
      </c>
      <c r="E74" s="27">
        <v>18409.900000000001</v>
      </c>
      <c r="F74" s="27">
        <v>19192.5</v>
      </c>
      <c r="G74" s="27">
        <v>20053.3</v>
      </c>
    </row>
    <row r="75" spans="2:7" s="2" customFormat="1" ht="15.75" x14ac:dyDescent="0.25">
      <c r="B75" s="30" t="s">
        <v>1</v>
      </c>
      <c r="C75" s="7" t="s">
        <v>201</v>
      </c>
      <c r="D75" s="7" t="s">
        <v>5</v>
      </c>
      <c r="E75" s="27">
        <v>107.2</v>
      </c>
      <c r="F75" s="27">
        <v>111.8</v>
      </c>
      <c r="G75" s="27">
        <v>116.8</v>
      </c>
    </row>
    <row r="76" spans="2:7" s="2" customFormat="1" ht="47.25" customHeight="1" x14ac:dyDescent="0.25">
      <c r="B76" s="5" t="s">
        <v>167</v>
      </c>
      <c r="C76" s="7" t="s">
        <v>202</v>
      </c>
      <c r="D76" s="7" t="s">
        <v>4</v>
      </c>
      <c r="E76" s="27">
        <f>E77+E80</f>
        <v>125</v>
      </c>
      <c r="F76" s="27">
        <f t="shared" ref="F76:G76" si="18">F77+F80</f>
        <v>125</v>
      </c>
      <c r="G76" s="27">
        <f t="shared" si="18"/>
        <v>125</v>
      </c>
    </row>
    <row r="77" spans="2:7" s="2" customFormat="1" ht="51" customHeight="1" x14ac:dyDescent="0.25">
      <c r="B77" s="5" t="s">
        <v>168</v>
      </c>
      <c r="C77" s="7" t="s">
        <v>203</v>
      </c>
      <c r="D77" s="7" t="s">
        <v>4</v>
      </c>
      <c r="E77" s="27">
        <f>E78</f>
        <v>95</v>
      </c>
      <c r="F77" s="27">
        <f t="shared" ref="F77:G78" si="19">F78</f>
        <v>95</v>
      </c>
      <c r="G77" s="27">
        <f t="shared" si="19"/>
        <v>95</v>
      </c>
    </row>
    <row r="78" spans="2:7" s="2" customFormat="1" ht="50.25" customHeight="1" x14ac:dyDescent="0.25">
      <c r="B78" s="5" t="s">
        <v>168</v>
      </c>
      <c r="C78" s="7" t="s">
        <v>204</v>
      </c>
      <c r="D78" s="7" t="s">
        <v>4</v>
      </c>
      <c r="E78" s="27">
        <f>E79</f>
        <v>95</v>
      </c>
      <c r="F78" s="27">
        <f t="shared" si="19"/>
        <v>95</v>
      </c>
      <c r="G78" s="27">
        <f t="shared" si="19"/>
        <v>95</v>
      </c>
    </row>
    <row r="79" spans="2:7" s="2" customFormat="1" ht="47.25" x14ac:dyDescent="0.25">
      <c r="B79" s="1" t="s">
        <v>2</v>
      </c>
      <c r="C79" s="7" t="s">
        <v>204</v>
      </c>
      <c r="D79" s="7" t="s">
        <v>8</v>
      </c>
      <c r="E79" s="27">
        <v>95</v>
      </c>
      <c r="F79" s="27">
        <v>95</v>
      </c>
      <c r="G79" s="27">
        <v>95</v>
      </c>
    </row>
    <row r="80" spans="2:7" s="2" customFormat="1" ht="32.25" customHeight="1" x14ac:dyDescent="0.25">
      <c r="B80" s="5" t="s">
        <v>169</v>
      </c>
      <c r="C80" s="7" t="s">
        <v>205</v>
      </c>
      <c r="D80" s="7" t="s">
        <v>4</v>
      </c>
      <c r="E80" s="27">
        <f>E81</f>
        <v>30</v>
      </c>
      <c r="F80" s="27">
        <f t="shared" ref="F80:G81" si="20">F81</f>
        <v>30</v>
      </c>
      <c r="G80" s="27">
        <f t="shared" si="20"/>
        <v>30</v>
      </c>
    </row>
    <row r="81" spans="2:7" s="2" customFormat="1" ht="31.5" x14ac:dyDescent="0.25">
      <c r="B81" s="5" t="s">
        <v>169</v>
      </c>
      <c r="C81" s="7" t="s">
        <v>206</v>
      </c>
      <c r="D81" s="7" t="s">
        <v>4</v>
      </c>
      <c r="E81" s="27">
        <f>E82</f>
        <v>30</v>
      </c>
      <c r="F81" s="27">
        <f t="shared" si="20"/>
        <v>30</v>
      </c>
      <c r="G81" s="27">
        <f t="shared" si="20"/>
        <v>30</v>
      </c>
    </row>
    <row r="82" spans="2:7" s="2" customFormat="1" ht="47.25" x14ac:dyDescent="0.25">
      <c r="B82" s="1" t="s">
        <v>2</v>
      </c>
      <c r="C82" s="7" t="s">
        <v>206</v>
      </c>
      <c r="D82" s="7" t="s">
        <v>8</v>
      </c>
      <c r="E82" s="27">
        <v>30</v>
      </c>
      <c r="F82" s="27">
        <v>30</v>
      </c>
      <c r="G82" s="27">
        <v>30</v>
      </c>
    </row>
    <row r="83" spans="2:7" s="2" customFormat="1" ht="47.25" x14ac:dyDescent="0.25">
      <c r="B83" s="1" t="s">
        <v>29</v>
      </c>
      <c r="C83" s="4" t="s">
        <v>207</v>
      </c>
      <c r="D83" s="4" t="s">
        <v>4</v>
      </c>
      <c r="E83" s="21">
        <f>E87+E84</f>
        <v>4902.3</v>
      </c>
      <c r="F83" s="21">
        <f t="shared" ref="F83:G83" si="21">F87+F84</f>
        <v>22325.1</v>
      </c>
      <c r="G83" s="21">
        <f t="shared" si="21"/>
        <v>22945.599999999999</v>
      </c>
    </row>
    <row r="84" spans="2:7" s="2" customFormat="1" ht="66" customHeight="1" x14ac:dyDescent="0.25">
      <c r="B84" s="1" t="s">
        <v>170</v>
      </c>
      <c r="C84" s="4" t="s">
        <v>208</v>
      </c>
      <c r="D84" s="4" t="s">
        <v>4</v>
      </c>
      <c r="E84" s="21">
        <f>E85</f>
        <v>156</v>
      </c>
      <c r="F84" s="21">
        <f t="shared" ref="F84:G85" si="22">F85</f>
        <v>156</v>
      </c>
      <c r="G84" s="21">
        <f t="shared" si="22"/>
        <v>156</v>
      </c>
    </row>
    <row r="85" spans="2:7" s="2" customFormat="1" ht="62.25" customHeight="1" x14ac:dyDescent="0.25">
      <c r="B85" s="1" t="s">
        <v>170</v>
      </c>
      <c r="C85" s="4" t="s">
        <v>209</v>
      </c>
      <c r="D85" s="4" t="s">
        <v>4</v>
      </c>
      <c r="E85" s="21">
        <f>E86</f>
        <v>156</v>
      </c>
      <c r="F85" s="21">
        <f t="shared" si="22"/>
        <v>156</v>
      </c>
      <c r="G85" s="21">
        <f t="shared" si="22"/>
        <v>156</v>
      </c>
    </row>
    <row r="86" spans="2:7" s="2" customFormat="1" ht="47.25" x14ac:dyDescent="0.25">
      <c r="B86" s="1" t="s">
        <v>2</v>
      </c>
      <c r="C86" s="4" t="s">
        <v>209</v>
      </c>
      <c r="D86" s="4" t="s">
        <v>8</v>
      </c>
      <c r="E86" s="21">
        <v>156</v>
      </c>
      <c r="F86" s="21">
        <v>156</v>
      </c>
      <c r="G86" s="21">
        <v>156</v>
      </c>
    </row>
    <row r="87" spans="2:7" s="2" customFormat="1" ht="157.5" x14ac:dyDescent="0.25">
      <c r="B87" s="29" t="s">
        <v>366</v>
      </c>
      <c r="C87" s="4" t="s">
        <v>210</v>
      </c>
      <c r="D87" s="4" t="s">
        <v>4</v>
      </c>
      <c r="E87" s="21">
        <f>E88+E91+E94</f>
        <v>4746.3</v>
      </c>
      <c r="F87" s="21">
        <f t="shared" ref="F87:G87" si="23">F88+F91+F94</f>
        <v>22169.1</v>
      </c>
      <c r="G87" s="21">
        <f t="shared" si="23"/>
        <v>22789.599999999999</v>
      </c>
    </row>
    <row r="88" spans="2:7" s="2" customFormat="1" ht="47.25" x14ac:dyDescent="0.25">
      <c r="B88" s="1" t="s">
        <v>367</v>
      </c>
      <c r="C88" s="4" t="s">
        <v>211</v>
      </c>
      <c r="D88" s="4" t="s">
        <v>4</v>
      </c>
      <c r="E88" s="21">
        <f>E89+E90</f>
        <v>2091.5</v>
      </c>
      <c r="F88" s="21">
        <f t="shared" ref="F88:G88" si="24">F89+F90</f>
        <v>2091.5</v>
      </c>
      <c r="G88" s="21">
        <f t="shared" si="24"/>
        <v>2091.5</v>
      </c>
    </row>
    <row r="89" spans="2:7" s="2" customFormat="1" ht="31.5" x14ac:dyDescent="0.25">
      <c r="B89" s="1" t="s">
        <v>12</v>
      </c>
      <c r="C89" s="4" t="s">
        <v>211</v>
      </c>
      <c r="D89" s="4" t="s">
        <v>7</v>
      </c>
      <c r="E89" s="22">
        <v>152.80000000000001</v>
      </c>
      <c r="F89" s="22">
        <v>152.80000000000001</v>
      </c>
      <c r="G89" s="22">
        <v>152.80000000000001</v>
      </c>
    </row>
    <row r="90" spans="2:7" s="2" customFormat="1" ht="47.25" x14ac:dyDescent="0.25">
      <c r="B90" s="1" t="s">
        <v>2</v>
      </c>
      <c r="C90" s="4" t="s">
        <v>211</v>
      </c>
      <c r="D90" s="4" t="s">
        <v>8</v>
      </c>
      <c r="E90" s="22">
        <v>1938.7</v>
      </c>
      <c r="F90" s="22">
        <v>1938.7</v>
      </c>
      <c r="G90" s="22">
        <v>1938.7</v>
      </c>
    </row>
    <row r="91" spans="2:7" s="2" customFormat="1" ht="47.25" x14ac:dyDescent="0.25">
      <c r="B91" s="5" t="s">
        <v>153</v>
      </c>
      <c r="C91" s="7" t="s">
        <v>212</v>
      </c>
      <c r="D91" s="7" t="s">
        <v>4</v>
      </c>
      <c r="E91" s="22">
        <f>E93+E92</f>
        <v>0</v>
      </c>
      <c r="F91" s="22">
        <f t="shared" ref="F91:G91" si="25">F93+F92</f>
        <v>12878.4</v>
      </c>
      <c r="G91" s="22">
        <f t="shared" si="25"/>
        <v>13200.9</v>
      </c>
    </row>
    <row r="92" spans="2:7" s="2" customFormat="1" ht="31.5" x14ac:dyDescent="0.25">
      <c r="B92" s="1" t="s">
        <v>12</v>
      </c>
      <c r="C92" s="33" t="s">
        <v>212</v>
      </c>
      <c r="D92" s="7" t="s">
        <v>7</v>
      </c>
      <c r="E92" s="22">
        <v>0</v>
      </c>
      <c r="F92" s="22">
        <v>0</v>
      </c>
      <c r="G92" s="21">
        <v>0</v>
      </c>
    </row>
    <row r="93" spans="2:7" s="2" customFormat="1" ht="47.25" x14ac:dyDescent="0.25">
      <c r="B93" s="1" t="s">
        <v>2</v>
      </c>
      <c r="C93" s="33" t="s">
        <v>212</v>
      </c>
      <c r="D93" s="7" t="s">
        <v>8</v>
      </c>
      <c r="E93" s="22">
        <v>0</v>
      </c>
      <c r="F93" s="22">
        <v>12878.4</v>
      </c>
      <c r="G93" s="22">
        <v>13200.9</v>
      </c>
    </row>
    <row r="94" spans="2:7" s="2" customFormat="1" ht="63" x14ac:dyDescent="0.25">
      <c r="B94" s="5" t="s">
        <v>124</v>
      </c>
      <c r="C94" s="33" t="s">
        <v>213</v>
      </c>
      <c r="D94" s="7" t="s">
        <v>4</v>
      </c>
      <c r="E94" s="22">
        <f>E95</f>
        <v>2654.8</v>
      </c>
      <c r="F94" s="22">
        <f t="shared" ref="F94:G94" si="26">F95</f>
        <v>7199.2</v>
      </c>
      <c r="G94" s="22">
        <f t="shared" si="26"/>
        <v>7497.2</v>
      </c>
    </row>
    <row r="95" spans="2:7" s="2" customFormat="1" ht="47.25" x14ac:dyDescent="0.25">
      <c r="B95" s="5" t="s">
        <v>2</v>
      </c>
      <c r="C95" s="33" t="s">
        <v>213</v>
      </c>
      <c r="D95" s="7" t="s">
        <v>8</v>
      </c>
      <c r="E95" s="22">
        <v>2654.8</v>
      </c>
      <c r="F95" s="22">
        <v>7199.2</v>
      </c>
      <c r="G95" s="22">
        <v>7497.2</v>
      </c>
    </row>
    <row r="96" spans="2:7" s="2" customFormat="1" ht="36.75" customHeight="1" x14ac:dyDescent="0.25">
      <c r="B96" s="1" t="s">
        <v>30</v>
      </c>
      <c r="C96" s="4" t="s">
        <v>214</v>
      </c>
      <c r="D96" s="4" t="s">
        <v>4</v>
      </c>
      <c r="E96" s="21">
        <f>E97</f>
        <v>155286.5</v>
      </c>
      <c r="F96" s="21">
        <f>F97</f>
        <v>153286.5</v>
      </c>
      <c r="G96" s="21">
        <f>G97</f>
        <v>153286.5</v>
      </c>
    </row>
    <row r="97" spans="2:7" s="2" customFormat="1" ht="15.75" x14ac:dyDescent="0.25">
      <c r="B97" s="1" t="s">
        <v>18</v>
      </c>
      <c r="C97" s="4" t="s">
        <v>215</v>
      </c>
      <c r="D97" s="4" t="s">
        <v>4</v>
      </c>
      <c r="E97" s="21">
        <f>E98+E101</f>
        <v>155286.5</v>
      </c>
      <c r="F97" s="21">
        <f t="shared" ref="F97:G97" si="27">F98+F101</f>
        <v>153286.5</v>
      </c>
      <c r="G97" s="21">
        <f t="shared" si="27"/>
        <v>153286.5</v>
      </c>
    </row>
    <row r="98" spans="2:7" s="2" customFormat="1" ht="31.5" x14ac:dyDescent="0.25">
      <c r="B98" s="1" t="s">
        <v>31</v>
      </c>
      <c r="C98" s="4" t="s">
        <v>216</v>
      </c>
      <c r="D98" s="4" t="s">
        <v>4</v>
      </c>
      <c r="E98" s="21">
        <f>E99+E100</f>
        <v>9281.6999999999989</v>
      </c>
      <c r="F98" s="21">
        <f>F99+F100</f>
        <v>9281.6999999999989</v>
      </c>
      <c r="G98" s="21">
        <f>G99+G100</f>
        <v>9281.6999999999989</v>
      </c>
    </row>
    <row r="99" spans="2:7" s="2" customFormat="1" ht="94.5" x14ac:dyDescent="0.25">
      <c r="B99" s="1" t="s">
        <v>0</v>
      </c>
      <c r="C99" s="4" t="s">
        <v>216</v>
      </c>
      <c r="D99" s="4" t="s">
        <v>6</v>
      </c>
      <c r="E99" s="22">
        <v>9104.2999999999993</v>
      </c>
      <c r="F99" s="22">
        <v>9104.2999999999993</v>
      </c>
      <c r="G99" s="22">
        <v>9104.2999999999993</v>
      </c>
    </row>
    <row r="100" spans="2:7" s="2" customFormat="1" ht="31.5" x14ac:dyDescent="0.25">
      <c r="B100" s="1" t="s">
        <v>12</v>
      </c>
      <c r="C100" s="4" t="s">
        <v>216</v>
      </c>
      <c r="D100" s="4" t="s">
        <v>7</v>
      </c>
      <c r="E100" s="22">
        <v>177.4</v>
      </c>
      <c r="F100" s="22">
        <v>177.4</v>
      </c>
      <c r="G100" s="22">
        <v>177.4</v>
      </c>
    </row>
    <row r="101" spans="2:7" s="2" customFormat="1" ht="63" x14ac:dyDescent="0.25">
      <c r="B101" s="1" t="s">
        <v>107</v>
      </c>
      <c r="C101" s="4" t="s">
        <v>217</v>
      </c>
      <c r="D101" s="4" t="s">
        <v>4</v>
      </c>
      <c r="E101" s="21">
        <f>E102+E103+E104</f>
        <v>146004.79999999999</v>
      </c>
      <c r="F101" s="21">
        <f t="shared" ref="F101:G101" si="28">F102+F103+F104</f>
        <v>144004.79999999999</v>
      </c>
      <c r="G101" s="21">
        <f t="shared" si="28"/>
        <v>144004.79999999999</v>
      </c>
    </row>
    <row r="102" spans="2:7" s="2" customFormat="1" ht="94.5" x14ac:dyDescent="0.25">
      <c r="B102" s="1" t="s">
        <v>0</v>
      </c>
      <c r="C102" s="4" t="s">
        <v>217</v>
      </c>
      <c r="D102" s="4" t="s">
        <v>6</v>
      </c>
      <c r="E102" s="22">
        <v>106438.1</v>
      </c>
      <c r="F102" s="22">
        <v>104438.1</v>
      </c>
      <c r="G102" s="22">
        <v>104438.1</v>
      </c>
    </row>
    <row r="103" spans="2:7" s="2" customFormat="1" ht="34.5" customHeight="1" x14ac:dyDescent="0.25">
      <c r="B103" s="1" t="s">
        <v>12</v>
      </c>
      <c r="C103" s="4" t="s">
        <v>217</v>
      </c>
      <c r="D103" s="4" t="s">
        <v>7</v>
      </c>
      <c r="E103" s="22">
        <v>39216.699999999997</v>
      </c>
      <c r="F103" s="22">
        <v>39216.699999999997</v>
      </c>
      <c r="G103" s="22">
        <v>39216.699999999997</v>
      </c>
    </row>
    <row r="104" spans="2:7" s="2" customFormat="1" ht="20.25" customHeight="1" x14ac:dyDescent="0.25">
      <c r="B104" s="1" t="s">
        <v>1</v>
      </c>
      <c r="C104" s="4" t="s">
        <v>217</v>
      </c>
      <c r="D104" s="4" t="s">
        <v>5</v>
      </c>
      <c r="E104" s="22">
        <v>350</v>
      </c>
      <c r="F104" s="22">
        <v>350</v>
      </c>
      <c r="G104" s="21">
        <v>350</v>
      </c>
    </row>
    <row r="105" spans="2:7" s="2" customFormat="1" ht="34.5" customHeight="1" x14ac:dyDescent="0.25">
      <c r="B105" s="1" t="s">
        <v>171</v>
      </c>
      <c r="C105" s="4" t="s">
        <v>219</v>
      </c>
      <c r="D105" s="4" t="s">
        <v>4</v>
      </c>
      <c r="E105" s="22">
        <f>E106</f>
        <v>100</v>
      </c>
      <c r="F105" s="22">
        <f t="shared" ref="F105:G105" si="29">F106</f>
        <v>100</v>
      </c>
      <c r="G105" s="22">
        <f t="shared" si="29"/>
        <v>100</v>
      </c>
    </row>
    <row r="106" spans="2:7" s="2" customFormat="1" ht="65.25" customHeight="1" x14ac:dyDescent="0.25">
      <c r="B106" s="1" t="s">
        <v>172</v>
      </c>
      <c r="C106" s="4" t="s">
        <v>218</v>
      </c>
      <c r="D106" s="4" t="s">
        <v>165</v>
      </c>
      <c r="E106" s="22">
        <f>E107</f>
        <v>100</v>
      </c>
      <c r="F106" s="22">
        <f t="shared" ref="F106:G106" si="30">F107</f>
        <v>100</v>
      </c>
      <c r="G106" s="22">
        <f t="shared" si="30"/>
        <v>100</v>
      </c>
    </row>
    <row r="107" spans="2:7" s="2" customFormat="1" ht="66.75" customHeight="1" x14ac:dyDescent="0.25">
      <c r="B107" s="1" t="s">
        <v>173</v>
      </c>
      <c r="C107" s="4" t="s">
        <v>220</v>
      </c>
      <c r="D107" s="4" t="s">
        <v>4</v>
      </c>
      <c r="E107" s="22">
        <f>E108</f>
        <v>100</v>
      </c>
      <c r="F107" s="22">
        <f t="shared" ref="F107:G107" si="31">F108</f>
        <v>100</v>
      </c>
      <c r="G107" s="22">
        <f t="shared" si="31"/>
        <v>100</v>
      </c>
    </row>
    <row r="108" spans="2:7" s="2" customFormat="1" ht="43.5" customHeight="1" x14ac:dyDescent="0.25">
      <c r="B108" s="5" t="s">
        <v>2</v>
      </c>
      <c r="C108" s="4" t="s">
        <v>220</v>
      </c>
      <c r="D108" s="4" t="s">
        <v>8</v>
      </c>
      <c r="E108" s="22">
        <v>100</v>
      </c>
      <c r="F108" s="22">
        <v>100</v>
      </c>
      <c r="G108" s="21">
        <v>100</v>
      </c>
    </row>
    <row r="109" spans="2:7" s="2" customFormat="1" ht="47.25" x14ac:dyDescent="0.25">
      <c r="B109" s="6" t="s">
        <v>357</v>
      </c>
      <c r="C109" s="9" t="s">
        <v>221</v>
      </c>
      <c r="D109" s="9" t="s">
        <v>4</v>
      </c>
      <c r="E109" s="28">
        <f>E110</f>
        <v>35011.5</v>
      </c>
      <c r="F109" s="28">
        <f>F110</f>
        <v>35011.5</v>
      </c>
      <c r="G109" s="28">
        <f>G110</f>
        <v>35011.5</v>
      </c>
    </row>
    <row r="110" spans="2:7" s="2" customFormat="1" ht="31.5" x14ac:dyDescent="0.25">
      <c r="B110" s="5" t="s">
        <v>129</v>
      </c>
      <c r="C110" s="7" t="s">
        <v>222</v>
      </c>
      <c r="D110" s="7" t="s">
        <v>4</v>
      </c>
      <c r="E110" s="27">
        <f t="shared" ref="E110:G111" si="32">E111</f>
        <v>35011.5</v>
      </c>
      <c r="F110" s="27">
        <f t="shared" si="32"/>
        <v>35011.5</v>
      </c>
      <c r="G110" s="27">
        <f t="shared" si="32"/>
        <v>35011.5</v>
      </c>
    </row>
    <row r="111" spans="2:7" s="2" customFormat="1" ht="63" x14ac:dyDescent="0.25">
      <c r="B111" s="5" t="s">
        <v>130</v>
      </c>
      <c r="C111" s="7" t="s">
        <v>223</v>
      </c>
      <c r="D111" s="7" t="s">
        <v>4</v>
      </c>
      <c r="E111" s="27">
        <f>E112</f>
        <v>35011.5</v>
      </c>
      <c r="F111" s="27">
        <f t="shared" si="32"/>
        <v>35011.5</v>
      </c>
      <c r="G111" s="27">
        <f t="shared" si="32"/>
        <v>35011.5</v>
      </c>
    </row>
    <row r="112" spans="2:7" s="2" customFormat="1" ht="15.75" x14ac:dyDescent="0.25">
      <c r="B112" s="5" t="s">
        <v>131</v>
      </c>
      <c r="C112" s="7" t="s">
        <v>224</v>
      </c>
      <c r="D112" s="7" t="s">
        <v>4</v>
      </c>
      <c r="E112" s="27">
        <f>E114+E113</f>
        <v>35011.5</v>
      </c>
      <c r="F112" s="27">
        <f>F114+F113</f>
        <v>35011.5</v>
      </c>
      <c r="G112" s="27">
        <f>G114+G113</f>
        <v>35011.5</v>
      </c>
    </row>
    <row r="113" spans="2:7" s="2" customFormat="1" ht="94.5" x14ac:dyDescent="0.25">
      <c r="B113" s="5" t="s">
        <v>0</v>
      </c>
      <c r="C113" s="7" t="s">
        <v>224</v>
      </c>
      <c r="D113" s="7" t="s">
        <v>6</v>
      </c>
      <c r="E113" s="27">
        <v>33017.5</v>
      </c>
      <c r="F113" s="27">
        <v>33017.5</v>
      </c>
      <c r="G113" s="27">
        <v>33017.5</v>
      </c>
    </row>
    <row r="114" spans="2:7" s="2" customFormat="1" ht="31.5" x14ac:dyDescent="0.25">
      <c r="B114" s="5" t="s">
        <v>35</v>
      </c>
      <c r="C114" s="7" t="s">
        <v>224</v>
      </c>
      <c r="D114" s="7" t="s">
        <v>7</v>
      </c>
      <c r="E114" s="27">
        <v>1994</v>
      </c>
      <c r="F114" s="27">
        <v>1994</v>
      </c>
      <c r="G114" s="27">
        <v>1994</v>
      </c>
    </row>
    <row r="115" spans="2:7" s="2" customFormat="1" ht="47.25" customHeight="1" x14ac:dyDescent="0.25">
      <c r="B115" s="17" t="s">
        <v>103</v>
      </c>
      <c r="C115" s="10" t="s">
        <v>225</v>
      </c>
      <c r="D115" s="10" t="s">
        <v>4</v>
      </c>
      <c r="E115" s="20">
        <f>E116</f>
        <v>3449.7</v>
      </c>
      <c r="F115" s="20">
        <f t="shared" ref="F115" si="33">F116</f>
        <v>1983.6999999999998</v>
      </c>
      <c r="G115" s="20">
        <f>G116</f>
        <v>1973.6999999999998</v>
      </c>
    </row>
    <row r="116" spans="2:7" s="2" customFormat="1" ht="31.5" x14ac:dyDescent="0.25">
      <c r="B116" s="5" t="s">
        <v>30</v>
      </c>
      <c r="C116" s="4" t="s">
        <v>226</v>
      </c>
      <c r="D116" s="4" t="s">
        <v>4</v>
      </c>
      <c r="E116" s="21">
        <f>E117+E121+E125+E129</f>
        <v>3449.7</v>
      </c>
      <c r="F116" s="21">
        <f t="shared" ref="F116:G116" si="34">F117+F121+F125+F129</f>
        <v>1983.6999999999998</v>
      </c>
      <c r="G116" s="21">
        <f t="shared" si="34"/>
        <v>1973.6999999999998</v>
      </c>
    </row>
    <row r="117" spans="2:7" s="2" customFormat="1" ht="66" customHeight="1" x14ac:dyDescent="0.25">
      <c r="B117" s="5" t="s">
        <v>132</v>
      </c>
      <c r="C117" s="4" t="s">
        <v>227</v>
      </c>
      <c r="D117" s="4" t="s">
        <v>4</v>
      </c>
      <c r="E117" s="21">
        <f>E118</f>
        <v>160</v>
      </c>
      <c r="F117" s="21">
        <f t="shared" ref="F117:G117" si="35">F118</f>
        <v>0</v>
      </c>
      <c r="G117" s="21">
        <f t="shared" si="35"/>
        <v>0</v>
      </c>
    </row>
    <row r="118" spans="2:7" s="2" customFormat="1" ht="80.25" customHeight="1" x14ac:dyDescent="0.25">
      <c r="B118" s="5" t="s">
        <v>118</v>
      </c>
      <c r="C118" s="4" t="s">
        <v>228</v>
      </c>
      <c r="D118" s="4" t="s">
        <v>4</v>
      </c>
      <c r="E118" s="21">
        <f>E119+E120</f>
        <v>160</v>
      </c>
      <c r="F118" s="21">
        <f t="shared" ref="F118:G118" si="36">F119+F120</f>
        <v>0</v>
      </c>
      <c r="G118" s="21">
        <f t="shared" si="36"/>
        <v>0</v>
      </c>
    </row>
    <row r="119" spans="2:7" s="2" customFormat="1" ht="31.5" x14ac:dyDescent="0.25">
      <c r="B119" s="1" t="s">
        <v>12</v>
      </c>
      <c r="C119" s="4" t="s">
        <v>228</v>
      </c>
      <c r="D119" s="4" t="s">
        <v>7</v>
      </c>
      <c r="E119" s="21">
        <v>160</v>
      </c>
      <c r="F119" s="21">
        <v>0</v>
      </c>
      <c r="G119" s="21">
        <v>0</v>
      </c>
    </row>
    <row r="120" spans="2:7" s="2" customFormat="1" ht="47.25" x14ac:dyDescent="0.25">
      <c r="B120" s="1" t="s">
        <v>2</v>
      </c>
      <c r="C120" s="4" t="s">
        <v>228</v>
      </c>
      <c r="D120" s="4" t="s">
        <v>8</v>
      </c>
      <c r="E120" s="21">
        <v>0</v>
      </c>
      <c r="F120" s="21">
        <v>0</v>
      </c>
      <c r="G120" s="21">
        <v>0</v>
      </c>
    </row>
    <row r="121" spans="2:7" s="2" customFormat="1" ht="140.25" customHeight="1" x14ac:dyDescent="0.25">
      <c r="B121" s="5" t="s">
        <v>133</v>
      </c>
      <c r="C121" s="4" t="s">
        <v>229</v>
      </c>
      <c r="D121" s="4" t="s">
        <v>4</v>
      </c>
      <c r="E121" s="21">
        <f>E122</f>
        <v>3263.7</v>
      </c>
      <c r="F121" s="21">
        <f t="shared" ref="F121:G121" si="37">F122</f>
        <v>1973.6999999999998</v>
      </c>
      <c r="G121" s="21">
        <f t="shared" si="37"/>
        <v>1973.6999999999998</v>
      </c>
    </row>
    <row r="122" spans="2:7" s="2" customFormat="1" ht="143.25" customHeight="1" x14ac:dyDescent="0.25">
      <c r="B122" s="5" t="s">
        <v>134</v>
      </c>
      <c r="C122" s="4" t="s">
        <v>230</v>
      </c>
      <c r="D122" s="4" t="s">
        <v>4</v>
      </c>
      <c r="E122" s="21">
        <f>E123+E124</f>
        <v>3263.7</v>
      </c>
      <c r="F122" s="21">
        <f t="shared" ref="F122:G122" si="38">F123+F124</f>
        <v>1973.6999999999998</v>
      </c>
      <c r="G122" s="21">
        <f t="shared" si="38"/>
        <v>1973.6999999999998</v>
      </c>
    </row>
    <row r="123" spans="2:7" s="2" customFormat="1" ht="31.5" x14ac:dyDescent="0.25">
      <c r="B123" s="1" t="s">
        <v>12</v>
      </c>
      <c r="C123" s="4" t="s">
        <v>230</v>
      </c>
      <c r="D123" s="4" t="s">
        <v>7</v>
      </c>
      <c r="E123" s="21">
        <v>1995.9</v>
      </c>
      <c r="F123" s="21">
        <v>795.9</v>
      </c>
      <c r="G123" s="21">
        <v>795.9</v>
      </c>
    </row>
    <row r="124" spans="2:7" s="2" customFormat="1" ht="47.25" x14ac:dyDescent="0.25">
      <c r="B124" s="1" t="s">
        <v>2</v>
      </c>
      <c r="C124" s="4" t="s">
        <v>230</v>
      </c>
      <c r="D124" s="4" t="s">
        <v>8</v>
      </c>
      <c r="E124" s="21">
        <v>1267.8</v>
      </c>
      <c r="F124" s="21">
        <v>1177.8</v>
      </c>
      <c r="G124" s="21">
        <v>1177.8</v>
      </c>
    </row>
    <row r="125" spans="2:7" s="2" customFormat="1" ht="66.75" customHeight="1" x14ac:dyDescent="0.25">
      <c r="B125" s="8" t="s">
        <v>135</v>
      </c>
      <c r="C125" s="7" t="s">
        <v>231</v>
      </c>
      <c r="D125" s="7" t="s">
        <v>4</v>
      </c>
      <c r="E125" s="21">
        <f>E126</f>
        <v>20</v>
      </c>
      <c r="F125" s="21">
        <f t="shared" ref="F125:G125" si="39">F126</f>
        <v>10</v>
      </c>
      <c r="G125" s="21">
        <f t="shared" si="39"/>
        <v>0</v>
      </c>
    </row>
    <row r="126" spans="2:7" s="2" customFormat="1" ht="66.75" customHeight="1" x14ac:dyDescent="0.25">
      <c r="B126" s="8" t="s">
        <v>119</v>
      </c>
      <c r="C126" s="7" t="s">
        <v>232</v>
      </c>
      <c r="D126" s="7" t="s">
        <v>4</v>
      </c>
      <c r="E126" s="21">
        <f>E127+E128</f>
        <v>20</v>
      </c>
      <c r="F126" s="21">
        <f t="shared" ref="F126:G126" si="40">F127+F128</f>
        <v>10</v>
      </c>
      <c r="G126" s="21">
        <f t="shared" si="40"/>
        <v>0</v>
      </c>
    </row>
    <row r="127" spans="2:7" s="2" customFormat="1" ht="31.5" x14ac:dyDescent="0.25">
      <c r="B127" s="1" t="s">
        <v>12</v>
      </c>
      <c r="C127" s="4" t="s">
        <v>232</v>
      </c>
      <c r="D127" s="4" t="s">
        <v>7</v>
      </c>
      <c r="E127" s="22">
        <v>10</v>
      </c>
      <c r="F127" s="22">
        <v>10</v>
      </c>
      <c r="G127" s="21">
        <v>0</v>
      </c>
    </row>
    <row r="128" spans="2:7" s="2" customFormat="1" ht="47.25" x14ac:dyDescent="0.25">
      <c r="B128" s="1" t="s">
        <v>2</v>
      </c>
      <c r="C128" s="4" t="s">
        <v>232</v>
      </c>
      <c r="D128" s="4" t="s">
        <v>8</v>
      </c>
      <c r="E128" s="22">
        <v>10</v>
      </c>
      <c r="F128" s="22">
        <v>0</v>
      </c>
      <c r="G128" s="21">
        <v>0</v>
      </c>
    </row>
    <row r="129" spans="2:7" s="2" customFormat="1" ht="31.5" x14ac:dyDescent="0.25">
      <c r="B129" s="8" t="s">
        <v>136</v>
      </c>
      <c r="C129" s="7" t="s">
        <v>233</v>
      </c>
      <c r="D129" s="7" t="s">
        <v>4</v>
      </c>
      <c r="E129" s="27">
        <f t="shared" ref="E129:G130" si="41">E130</f>
        <v>6</v>
      </c>
      <c r="F129" s="27">
        <f t="shared" si="41"/>
        <v>0</v>
      </c>
      <c r="G129" s="27">
        <f t="shared" si="41"/>
        <v>0</v>
      </c>
    </row>
    <row r="130" spans="2:7" s="2" customFormat="1" ht="47.25" x14ac:dyDescent="0.25">
      <c r="B130" s="8" t="s">
        <v>137</v>
      </c>
      <c r="C130" s="7" t="s">
        <v>234</v>
      </c>
      <c r="D130" s="7" t="s">
        <v>4</v>
      </c>
      <c r="E130" s="27">
        <f>E131</f>
        <v>6</v>
      </c>
      <c r="F130" s="27">
        <f t="shared" si="41"/>
        <v>0</v>
      </c>
      <c r="G130" s="27">
        <f t="shared" si="41"/>
        <v>0</v>
      </c>
    </row>
    <row r="131" spans="2:7" s="2" customFormat="1" ht="31.5" x14ac:dyDescent="0.25">
      <c r="B131" s="8" t="s">
        <v>12</v>
      </c>
      <c r="C131" s="7" t="s">
        <v>234</v>
      </c>
      <c r="D131" s="7" t="s">
        <v>7</v>
      </c>
      <c r="E131" s="27">
        <v>6</v>
      </c>
      <c r="F131" s="27">
        <v>0</v>
      </c>
      <c r="G131" s="27">
        <v>0</v>
      </c>
    </row>
    <row r="132" spans="2:7" s="2" customFormat="1" ht="78.75" x14ac:dyDescent="0.25">
      <c r="B132" s="6" t="s">
        <v>141</v>
      </c>
      <c r="C132" s="9" t="s">
        <v>235</v>
      </c>
      <c r="D132" s="9" t="s">
        <v>4</v>
      </c>
      <c r="E132" s="23">
        <f>E133</f>
        <v>0</v>
      </c>
      <c r="F132" s="23">
        <f t="shared" ref="F132:G133" si="42">F133</f>
        <v>11.4</v>
      </c>
      <c r="G132" s="20">
        <f t="shared" si="42"/>
        <v>11.4</v>
      </c>
    </row>
    <row r="133" spans="2:7" s="2" customFormat="1" ht="37.5" customHeight="1" x14ac:dyDescent="0.25">
      <c r="B133" s="1" t="s">
        <v>30</v>
      </c>
      <c r="C133" s="4" t="s">
        <v>236</v>
      </c>
      <c r="D133" s="4" t="s">
        <v>4</v>
      </c>
      <c r="E133" s="22">
        <f>E134</f>
        <v>0</v>
      </c>
      <c r="F133" s="22">
        <f t="shared" si="42"/>
        <v>11.4</v>
      </c>
      <c r="G133" s="22">
        <f t="shared" si="42"/>
        <v>11.4</v>
      </c>
    </row>
    <row r="134" spans="2:7" s="2" customFormat="1" ht="29.25" customHeight="1" x14ac:dyDescent="0.25">
      <c r="B134" s="1" t="s">
        <v>156</v>
      </c>
      <c r="C134" s="4" t="s">
        <v>237</v>
      </c>
      <c r="D134" s="4" t="s">
        <v>4</v>
      </c>
      <c r="E134" s="22">
        <f>E135</f>
        <v>0</v>
      </c>
      <c r="F134" s="22">
        <f t="shared" ref="F134:G134" si="43">F135</f>
        <v>11.4</v>
      </c>
      <c r="G134" s="22">
        <f t="shared" si="43"/>
        <v>11.4</v>
      </c>
    </row>
    <row r="135" spans="2:7" s="2" customFormat="1" ht="68.25" customHeight="1" x14ac:dyDescent="0.25">
      <c r="B135" s="1" t="s">
        <v>117</v>
      </c>
      <c r="C135" s="4" t="s">
        <v>238</v>
      </c>
      <c r="D135" s="4" t="s">
        <v>4</v>
      </c>
      <c r="E135" s="22">
        <f>E136</f>
        <v>0</v>
      </c>
      <c r="F135" s="22">
        <f t="shared" ref="F135:G135" si="44">F136</f>
        <v>11.4</v>
      </c>
      <c r="G135" s="21">
        <f t="shared" si="44"/>
        <v>11.4</v>
      </c>
    </row>
    <row r="136" spans="2:7" s="2" customFormat="1" ht="39" customHeight="1" x14ac:dyDescent="0.25">
      <c r="B136" s="1" t="s">
        <v>24</v>
      </c>
      <c r="C136" s="4" t="s">
        <v>238</v>
      </c>
      <c r="D136" s="4" t="s">
        <v>25</v>
      </c>
      <c r="E136" s="22">
        <v>0</v>
      </c>
      <c r="F136" s="22">
        <v>11.4</v>
      </c>
      <c r="G136" s="22">
        <v>11.4</v>
      </c>
    </row>
    <row r="137" spans="2:7" s="2" customFormat="1" ht="69" customHeight="1" x14ac:dyDescent="0.25">
      <c r="B137" s="6" t="s">
        <v>121</v>
      </c>
      <c r="C137" s="9" t="s">
        <v>239</v>
      </c>
      <c r="D137" s="9" t="s">
        <v>4</v>
      </c>
      <c r="E137" s="23">
        <f>E138</f>
        <v>3717.3</v>
      </c>
      <c r="F137" s="23">
        <f t="shared" ref="F137:G140" si="45">F138</f>
        <v>3717.3</v>
      </c>
      <c r="G137" s="20">
        <f t="shared" si="45"/>
        <v>3717.3</v>
      </c>
    </row>
    <row r="138" spans="2:7" s="2" customFormat="1" ht="26.25" customHeight="1" x14ac:dyDescent="0.25">
      <c r="B138" s="1" t="s">
        <v>122</v>
      </c>
      <c r="C138" s="4" t="s">
        <v>240</v>
      </c>
      <c r="D138" s="4" t="s">
        <v>4</v>
      </c>
      <c r="E138" s="22">
        <f>E139</f>
        <v>3717.3</v>
      </c>
      <c r="F138" s="22">
        <f t="shared" si="45"/>
        <v>3717.3</v>
      </c>
      <c r="G138" s="21">
        <f t="shared" si="45"/>
        <v>3717.3</v>
      </c>
    </row>
    <row r="139" spans="2:7" s="2" customFormat="1" ht="114" customHeight="1" x14ac:dyDescent="0.25">
      <c r="B139" s="1" t="s">
        <v>112</v>
      </c>
      <c r="C139" s="4" t="s">
        <v>241</v>
      </c>
      <c r="D139" s="4" t="s">
        <v>4</v>
      </c>
      <c r="E139" s="22">
        <f>E140</f>
        <v>3717.3</v>
      </c>
      <c r="F139" s="22">
        <f t="shared" si="45"/>
        <v>3717.3</v>
      </c>
      <c r="G139" s="21">
        <f t="shared" si="45"/>
        <v>3717.3</v>
      </c>
    </row>
    <row r="140" spans="2:7" s="2" customFormat="1" ht="49.5" customHeight="1" x14ac:dyDescent="0.25">
      <c r="B140" s="1" t="s">
        <v>113</v>
      </c>
      <c r="C140" s="4" t="s">
        <v>242</v>
      </c>
      <c r="D140" s="4" t="s">
        <v>4</v>
      </c>
      <c r="E140" s="22">
        <f>E141</f>
        <v>3717.3</v>
      </c>
      <c r="F140" s="22">
        <f t="shared" si="45"/>
        <v>3717.3</v>
      </c>
      <c r="G140" s="21">
        <f t="shared" si="45"/>
        <v>3717.3</v>
      </c>
    </row>
    <row r="141" spans="2:7" s="2" customFormat="1" ht="49.5" customHeight="1" x14ac:dyDescent="0.25">
      <c r="B141" s="5" t="s">
        <v>2</v>
      </c>
      <c r="C141" s="4" t="s">
        <v>242</v>
      </c>
      <c r="D141" s="4" t="s">
        <v>8</v>
      </c>
      <c r="E141" s="22">
        <v>3717.3</v>
      </c>
      <c r="F141" s="22">
        <v>3717.3</v>
      </c>
      <c r="G141" s="22">
        <v>3717.3</v>
      </c>
    </row>
    <row r="142" spans="2:7" s="2" customFormat="1" ht="78" customHeight="1" x14ac:dyDescent="0.25">
      <c r="B142" s="6" t="s">
        <v>174</v>
      </c>
      <c r="C142" s="9" t="s">
        <v>243</v>
      </c>
      <c r="D142" s="9" t="s">
        <v>4</v>
      </c>
      <c r="E142" s="23">
        <f>E143</f>
        <v>1393</v>
      </c>
      <c r="F142" s="23">
        <f t="shared" ref="F142:G142" si="46">F143</f>
        <v>1393</v>
      </c>
      <c r="G142" s="23">
        <f t="shared" si="46"/>
        <v>1393</v>
      </c>
    </row>
    <row r="143" spans="2:7" s="3" customFormat="1" ht="63" x14ac:dyDescent="0.25">
      <c r="B143" s="5" t="s">
        <v>108</v>
      </c>
      <c r="C143" s="7" t="s">
        <v>244</v>
      </c>
      <c r="D143" s="7" t="s">
        <v>4</v>
      </c>
      <c r="E143" s="22">
        <f>E144+E147+E150</f>
        <v>1393</v>
      </c>
      <c r="F143" s="22">
        <f>F144+F147+F150</f>
        <v>1393</v>
      </c>
      <c r="G143" s="22">
        <f>G144+G147+G150</f>
        <v>1393</v>
      </c>
    </row>
    <row r="144" spans="2:7" s="2" customFormat="1" ht="48.75" customHeight="1" x14ac:dyDescent="0.25">
      <c r="B144" s="5" t="s">
        <v>138</v>
      </c>
      <c r="C144" s="7" t="s">
        <v>245</v>
      </c>
      <c r="D144" s="7" t="s">
        <v>4</v>
      </c>
      <c r="E144" s="22">
        <f>E145</f>
        <v>500</v>
      </c>
      <c r="F144" s="22">
        <f t="shared" ref="F144:G144" si="47">F145</f>
        <v>500</v>
      </c>
      <c r="G144" s="22">
        <f t="shared" si="47"/>
        <v>500</v>
      </c>
    </row>
    <row r="145" spans="2:7" s="2" customFormat="1" ht="31.5" x14ac:dyDescent="0.25">
      <c r="B145" s="5" t="s">
        <v>67</v>
      </c>
      <c r="C145" s="7" t="s">
        <v>246</v>
      </c>
      <c r="D145" s="7" t="s">
        <v>4</v>
      </c>
      <c r="E145" s="22">
        <f>E146</f>
        <v>500</v>
      </c>
      <c r="F145" s="22">
        <f t="shared" ref="F145:G145" si="48">F146</f>
        <v>500</v>
      </c>
      <c r="G145" s="21">
        <f t="shared" si="48"/>
        <v>500</v>
      </c>
    </row>
    <row r="146" spans="2:7" s="2" customFormat="1" ht="31.5" x14ac:dyDescent="0.25">
      <c r="B146" s="5" t="s">
        <v>35</v>
      </c>
      <c r="C146" s="7" t="s">
        <v>246</v>
      </c>
      <c r="D146" s="7" t="s">
        <v>7</v>
      </c>
      <c r="E146" s="22">
        <v>500</v>
      </c>
      <c r="F146" s="22">
        <v>500</v>
      </c>
      <c r="G146" s="22">
        <v>500</v>
      </c>
    </row>
    <row r="147" spans="2:7" s="2" customFormat="1" ht="36.75" customHeight="1" x14ac:dyDescent="0.25">
      <c r="B147" s="5" t="s">
        <v>139</v>
      </c>
      <c r="C147" s="7" t="s">
        <v>247</v>
      </c>
      <c r="D147" s="7" t="s">
        <v>4</v>
      </c>
      <c r="E147" s="22">
        <f>E148</f>
        <v>513</v>
      </c>
      <c r="F147" s="22">
        <f t="shared" ref="F147:G148" si="49">F148</f>
        <v>513</v>
      </c>
      <c r="G147" s="22">
        <f t="shared" si="49"/>
        <v>513</v>
      </c>
    </row>
    <row r="148" spans="2:7" s="2" customFormat="1" ht="83.25" customHeight="1" x14ac:dyDescent="0.25">
      <c r="B148" s="5" t="s">
        <v>116</v>
      </c>
      <c r="C148" s="7" t="s">
        <v>248</v>
      </c>
      <c r="D148" s="7" t="s">
        <v>4</v>
      </c>
      <c r="E148" s="22">
        <f>E149</f>
        <v>513</v>
      </c>
      <c r="F148" s="22">
        <f t="shared" si="49"/>
        <v>513</v>
      </c>
      <c r="G148" s="22">
        <f t="shared" si="49"/>
        <v>513</v>
      </c>
    </row>
    <row r="149" spans="2:7" s="2" customFormat="1" ht="36.75" customHeight="1" x14ac:dyDescent="0.25">
      <c r="B149" s="5" t="s">
        <v>35</v>
      </c>
      <c r="C149" s="7" t="s">
        <v>248</v>
      </c>
      <c r="D149" s="7" t="s">
        <v>7</v>
      </c>
      <c r="E149" s="22">
        <v>513</v>
      </c>
      <c r="F149" s="22">
        <v>513</v>
      </c>
      <c r="G149" s="22">
        <v>513</v>
      </c>
    </row>
    <row r="150" spans="2:7" s="2" customFormat="1" ht="47.25" customHeight="1" x14ac:dyDescent="0.25">
      <c r="B150" s="5" t="s">
        <v>140</v>
      </c>
      <c r="C150" s="7" t="s">
        <v>249</v>
      </c>
      <c r="D150" s="7" t="s">
        <v>4</v>
      </c>
      <c r="E150" s="22">
        <f>E151</f>
        <v>380</v>
      </c>
      <c r="F150" s="22">
        <f t="shared" ref="F150:G151" si="50">F151</f>
        <v>380</v>
      </c>
      <c r="G150" s="22">
        <f t="shared" si="50"/>
        <v>380</v>
      </c>
    </row>
    <row r="151" spans="2:7" s="2" customFormat="1" ht="36" customHeight="1" x14ac:dyDescent="0.25">
      <c r="B151" s="5" t="s">
        <v>109</v>
      </c>
      <c r="C151" s="7" t="s">
        <v>250</v>
      </c>
      <c r="D151" s="7" t="s">
        <v>4</v>
      </c>
      <c r="E151" s="22">
        <f>E152</f>
        <v>380</v>
      </c>
      <c r="F151" s="22">
        <f t="shared" si="50"/>
        <v>380</v>
      </c>
      <c r="G151" s="22">
        <f t="shared" si="50"/>
        <v>380</v>
      </c>
    </row>
    <row r="152" spans="2:7" s="2" customFormat="1" ht="33.75" customHeight="1" x14ac:dyDescent="0.25">
      <c r="B152" s="5" t="s">
        <v>35</v>
      </c>
      <c r="C152" s="7" t="s">
        <v>250</v>
      </c>
      <c r="D152" s="7" t="s">
        <v>7</v>
      </c>
      <c r="E152" s="22">
        <v>380</v>
      </c>
      <c r="F152" s="22">
        <v>380</v>
      </c>
      <c r="G152" s="22">
        <v>380</v>
      </c>
    </row>
    <row r="153" spans="2:7" s="2" customFormat="1" ht="47.25" x14ac:dyDescent="0.25">
      <c r="B153" s="13" t="s">
        <v>120</v>
      </c>
      <c r="C153" s="10" t="s">
        <v>251</v>
      </c>
      <c r="D153" s="10" t="s">
        <v>4</v>
      </c>
      <c r="E153" s="20">
        <f>E154</f>
        <v>1780</v>
      </c>
      <c r="F153" s="20">
        <f t="shared" ref="F153:G159" si="51">F154</f>
        <v>1780</v>
      </c>
      <c r="G153" s="20">
        <f t="shared" si="51"/>
        <v>1780</v>
      </c>
    </row>
    <row r="154" spans="2:7" s="2" customFormat="1" ht="31.5" x14ac:dyDescent="0.25">
      <c r="B154" s="1" t="s">
        <v>30</v>
      </c>
      <c r="C154" s="4" t="s">
        <v>252</v>
      </c>
      <c r="D154" s="4" t="s">
        <v>4</v>
      </c>
      <c r="E154" s="21">
        <f>E158+E155</f>
        <v>1780</v>
      </c>
      <c r="F154" s="21">
        <f t="shared" ref="F154:G154" si="52">F158+F155</f>
        <v>1780</v>
      </c>
      <c r="G154" s="21">
        <f t="shared" si="52"/>
        <v>1780</v>
      </c>
    </row>
    <row r="155" spans="2:7" s="31" customFormat="1" ht="126" x14ac:dyDescent="0.25">
      <c r="B155" s="5" t="s">
        <v>157</v>
      </c>
      <c r="C155" s="7" t="s">
        <v>253</v>
      </c>
      <c r="D155" s="7" t="s">
        <v>4</v>
      </c>
      <c r="E155" s="27">
        <f t="shared" ref="E155:G156" si="53">E156</f>
        <v>400</v>
      </c>
      <c r="F155" s="27">
        <f t="shared" si="53"/>
        <v>400</v>
      </c>
      <c r="G155" s="27">
        <f t="shared" si="53"/>
        <v>400</v>
      </c>
    </row>
    <row r="156" spans="2:7" s="31" customFormat="1" ht="126" x14ac:dyDescent="0.25">
      <c r="B156" s="5" t="s">
        <v>158</v>
      </c>
      <c r="C156" s="7" t="s">
        <v>254</v>
      </c>
      <c r="D156" s="7" t="s">
        <v>4</v>
      </c>
      <c r="E156" s="27">
        <f t="shared" si="53"/>
        <v>400</v>
      </c>
      <c r="F156" s="27">
        <f t="shared" si="53"/>
        <v>400</v>
      </c>
      <c r="G156" s="27">
        <f t="shared" si="53"/>
        <v>400</v>
      </c>
    </row>
    <row r="157" spans="2:7" s="31" customFormat="1" ht="47.25" x14ac:dyDescent="0.25">
      <c r="B157" s="5" t="s">
        <v>2</v>
      </c>
      <c r="C157" s="7" t="s">
        <v>254</v>
      </c>
      <c r="D157" s="7" t="s">
        <v>8</v>
      </c>
      <c r="E157" s="27">
        <v>400</v>
      </c>
      <c r="F157" s="27">
        <v>400</v>
      </c>
      <c r="G157" s="27">
        <v>400</v>
      </c>
    </row>
    <row r="158" spans="2:7" s="2" customFormat="1" ht="110.25" x14ac:dyDescent="0.25">
      <c r="B158" s="1" t="s">
        <v>154</v>
      </c>
      <c r="C158" s="4" t="s">
        <v>255</v>
      </c>
      <c r="D158" s="4" t="s">
        <v>4</v>
      </c>
      <c r="E158" s="21">
        <f>E159</f>
        <v>1380</v>
      </c>
      <c r="F158" s="21">
        <f t="shared" si="51"/>
        <v>1380</v>
      </c>
      <c r="G158" s="21">
        <f t="shared" si="51"/>
        <v>1380</v>
      </c>
    </row>
    <row r="159" spans="2:7" s="2" customFormat="1" ht="115.5" customHeight="1" x14ac:dyDescent="0.25">
      <c r="B159" s="1" t="s">
        <v>155</v>
      </c>
      <c r="C159" s="4" t="s">
        <v>256</v>
      </c>
      <c r="D159" s="4" t="s">
        <v>4</v>
      </c>
      <c r="E159" s="21">
        <f>E160</f>
        <v>1380</v>
      </c>
      <c r="F159" s="21">
        <f t="shared" si="51"/>
        <v>1380</v>
      </c>
      <c r="G159" s="21">
        <f t="shared" si="51"/>
        <v>1380</v>
      </c>
    </row>
    <row r="160" spans="2:7" s="2" customFormat="1" ht="47.25" x14ac:dyDescent="0.25">
      <c r="B160" s="1" t="s">
        <v>2</v>
      </c>
      <c r="C160" s="7" t="s">
        <v>256</v>
      </c>
      <c r="D160" s="4" t="s">
        <v>8</v>
      </c>
      <c r="E160" s="21">
        <v>1380</v>
      </c>
      <c r="F160" s="21">
        <v>1380</v>
      </c>
      <c r="G160" s="21">
        <v>1380</v>
      </c>
    </row>
    <row r="161" spans="1:7" s="2" customFormat="1" ht="63" x14ac:dyDescent="0.25">
      <c r="A161" s="3"/>
      <c r="B161" s="6" t="s">
        <v>159</v>
      </c>
      <c r="C161" s="9" t="s">
        <v>257</v>
      </c>
      <c r="D161" s="9" t="s">
        <v>4</v>
      </c>
      <c r="E161" s="28">
        <f t="shared" ref="E161:G162" si="54">E162</f>
        <v>29610.7</v>
      </c>
      <c r="F161" s="28">
        <f t="shared" si="54"/>
        <v>39531.599999999999</v>
      </c>
      <c r="G161" s="28">
        <f t="shared" si="54"/>
        <v>41107.199999999997</v>
      </c>
    </row>
    <row r="162" spans="1:7" s="2" customFormat="1" ht="31.5" x14ac:dyDescent="0.25">
      <c r="B162" s="5" t="s">
        <v>30</v>
      </c>
      <c r="C162" s="7" t="s">
        <v>258</v>
      </c>
      <c r="D162" s="7" t="s">
        <v>4</v>
      </c>
      <c r="E162" s="27">
        <f>E163</f>
        <v>29610.7</v>
      </c>
      <c r="F162" s="27">
        <f t="shared" si="54"/>
        <v>39531.599999999999</v>
      </c>
      <c r="G162" s="27">
        <f t="shared" si="54"/>
        <v>41107.199999999997</v>
      </c>
    </row>
    <row r="163" spans="1:7" s="2" customFormat="1" ht="51" customHeight="1" x14ac:dyDescent="0.25">
      <c r="B163" s="5" t="s">
        <v>162</v>
      </c>
      <c r="C163" s="7" t="s">
        <v>259</v>
      </c>
      <c r="D163" s="7" t="s">
        <v>4</v>
      </c>
      <c r="E163" s="27">
        <f>E164</f>
        <v>29610.7</v>
      </c>
      <c r="F163" s="27">
        <f t="shared" ref="F163:G164" si="55">F164</f>
        <v>39531.599999999999</v>
      </c>
      <c r="G163" s="27">
        <f t="shared" si="55"/>
        <v>41107.199999999997</v>
      </c>
    </row>
    <row r="164" spans="1:7" s="2" customFormat="1" ht="35.25" customHeight="1" x14ac:dyDescent="0.25">
      <c r="B164" s="5" t="s">
        <v>163</v>
      </c>
      <c r="C164" s="7" t="s">
        <v>260</v>
      </c>
      <c r="D164" s="7" t="s">
        <v>4</v>
      </c>
      <c r="E164" s="27">
        <f>E165</f>
        <v>29610.7</v>
      </c>
      <c r="F164" s="27">
        <f t="shared" si="55"/>
        <v>39531.599999999999</v>
      </c>
      <c r="G164" s="27">
        <f t="shared" si="55"/>
        <v>41107.199999999997</v>
      </c>
    </row>
    <row r="165" spans="1:7" s="2" customFormat="1" ht="31.5" x14ac:dyDescent="0.25">
      <c r="B165" s="5" t="s">
        <v>35</v>
      </c>
      <c r="C165" s="7" t="s">
        <v>260</v>
      </c>
      <c r="D165" s="7" t="s">
        <v>7</v>
      </c>
      <c r="E165" s="27">
        <v>29610.7</v>
      </c>
      <c r="F165" s="27">
        <v>39531.599999999999</v>
      </c>
      <c r="G165" s="27">
        <v>41107.199999999997</v>
      </c>
    </row>
    <row r="166" spans="1:7" s="2" customFormat="1" ht="39" customHeight="1" x14ac:dyDescent="0.25">
      <c r="B166" s="13" t="s">
        <v>342</v>
      </c>
      <c r="C166" s="10" t="s">
        <v>347</v>
      </c>
      <c r="D166" s="38" t="s">
        <v>4</v>
      </c>
      <c r="E166" s="28">
        <f>E167+E192</f>
        <v>182090.90000000002</v>
      </c>
      <c r="F166" s="28">
        <f>F167+F192</f>
        <v>180573.30000000002</v>
      </c>
      <c r="G166" s="28">
        <f>G167+G192</f>
        <v>180575.30000000002</v>
      </c>
    </row>
    <row r="167" spans="1:7" s="2" customFormat="1" ht="15.75" x14ac:dyDescent="0.25">
      <c r="B167" s="35" t="s">
        <v>3</v>
      </c>
      <c r="C167" s="4" t="s">
        <v>261</v>
      </c>
      <c r="D167" s="36" t="s">
        <v>4</v>
      </c>
      <c r="E167" s="27">
        <f>E168+E173+E179+E176+E182+E187</f>
        <v>176937.40000000002</v>
      </c>
      <c r="F167" s="27">
        <f>F168+F173+F179+F176+F182+F187</f>
        <v>175419.80000000002</v>
      </c>
      <c r="G167" s="27">
        <f>G168+G173+G179+G176+G182+G187</f>
        <v>175421.80000000002</v>
      </c>
    </row>
    <row r="168" spans="1:7" s="2" customFormat="1" ht="23.25" customHeight="1" x14ac:dyDescent="0.25">
      <c r="B168" s="35" t="s">
        <v>9</v>
      </c>
      <c r="C168" s="4" t="s">
        <v>262</v>
      </c>
      <c r="D168" s="36" t="s">
        <v>4</v>
      </c>
      <c r="E168" s="27">
        <f>E169+E171</f>
        <v>38659.9</v>
      </c>
      <c r="F168" s="27">
        <f>F169+F171</f>
        <v>37715.300000000003</v>
      </c>
      <c r="G168" s="27">
        <f>G169+G171</f>
        <v>37717.300000000003</v>
      </c>
    </row>
    <row r="169" spans="1:7" s="2" customFormat="1" ht="31.5" x14ac:dyDescent="0.25">
      <c r="B169" s="35" t="s">
        <v>17</v>
      </c>
      <c r="C169" s="4" t="s">
        <v>263</v>
      </c>
      <c r="D169" s="36" t="s">
        <v>4</v>
      </c>
      <c r="E169" s="27">
        <f>E170</f>
        <v>38574.9</v>
      </c>
      <c r="F169" s="27">
        <f>F170</f>
        <v>37628</v>
      </c>
      <c r="G169" s="27">
        <f>G170</f>
        <v>37628</v>
      </c>
    </row>
    <row r="170" spans="1:7" s="2" customFormat="1" ht="47.25" x14ac:dyDescent="0.25">
      <c r="B170" s="35" t="s">
        <v>2</v>
      </c>
      <c r="C170" s="4" t="s">
        <v>263</v>
      </c>
      <c r="D170" s="36" t="s">
        <v>8</v>
      </c>
      <c r="E170" s="27">
        <v>38574.9</v>
      </c>
      <c r="F170" s="27">
        <v>37628</v>
      </c>
      <c r="G170" s="27">
        <v>37628</v>
      </c>
    </row>
    <row r="171" spans="1:7" s="2" customFormat="1" ht="27" customHeight="1" x14ac:dyDescent="0.25">
      <c r="B171" s="35" t="s">
        <v>343</v>
      </c>
      <c r="C171" s="4" t="s">
        <v>344</v>
      </c>
      <c r="D171" s="36" t="s">
        <v>4</v>
      </c>
      <c r="E171" s="27">
        <f>E172</f>
        <v>85</v>
      </c>
      <c r="F171" s="27">
        <f>F172</f>
        <v>87.3</v>
      </c>
      <c r="G171" s="27">
        <f>G172</f>
        <v>89.3</v>
      </c>
    </row>
    <row r="172" spans="1:7" s="2" customFormat="1" ht="47.25" x14ac:dyDescent="0.25">
      <c r="B172" s="35" t="s">
        <v>2</v>
      </c>
      <c r="C172" s="4" t="s">
        <v>344</v>
      </c>
      <c r="D172" s="36" t="s">
        <v>8</v>
      </c>
      <c r="E172" s="27">
        <v>85</v>
      </c>
      <c r="F172" s="27">
        <v>87.3</v>
      </c>
      <c r="G172" s="27">
        <v>89.3</v>
      </c>
    </row>
    <row r="173" spans="1:7" s="2" customFormat="1" ht="15.75" x14ac:dyDescent="0.25">
      <c r="B173" s="35" t="s">
        <v>10</v>
      </c>
      <c r="C173" s="4" t="s">
        <v>264</v>
      </c>
      <c r="D173" s="36" t="s">
        <v>4</v>
      </c>
      <c r="E173" s="27">
        <f t="shared" ref="E173:G174" si="56">E174</f>
        <v>1565.1</v>
      </c>
      <c r="F173" s="27">
        <f t="shared" si="56"/>
        <v>1537</v>
      </c>
      <c r="G173" s="27">
        <f t="shared" si="56"/>
        <v>1537</v>
      </c>
    </row>
    <row r="174" spans="1:7" s="2" customFormat="1" ht="31.5" x14ac:dyDescent="0.25">
      <c r="B174" s="35" t="s">
        <v>16</v>
      </c>
      <c r="C174" s="4" t="s">
        <v>265</v>
      </c>
      <c r="D174" s="36" t="s">
        <v>4</v>
      </c>
      <c r="E174" s="27">
        <f t="shared" si="56"/>
        <v>1565.1</v>
      </c>
      <c r="F174" s="27">
        <f t="shared" si="56"/>
        <v>1537</v>
      </c>
      <c r="G174" s="27">
        <f t="shared" si="56"/>
        <v>1537</v>
      </c>
    </row>
    <row r="175" spans="1:7" s="2" customFormat="1" ht="47.25" x14ac:dyDescent="0.25">
      <c r="B175" s="35" t="s">
        <v>2</v>
      </c>
      <c r="C175" s="4" t="s">
        <v>265</v>
      </c>
      <c r="D175" s="36" t="s">
        <v>8</v>
      </c>
      <c r="E175" s="27">
        <v>1565.1</v>
      </c>
      <c r="F175" s="27">
        <v>1537</v>
      </c>
      <c r="G175" s="27">
        <v>1537</v>
      </c>
    </row>
    <row r="176" spans="1:7" s="2" customFormat="1" ht="15.75" x14ac:dyDescent="0.25">
      <c r="B176" s="35" t="s">
        <v>11</v>
      </c>
      <c r="C176" s="4" t="s">
        <v>266</v>
      </c>
      <c r="D176" s="36" t="s">
        <v>4</v>
      </c>
      <c r="E176" s="27">
        <f t="shared" ref="E176:G177" si="57">E177</f>
        <v>62585.3</v>
      </c>
      <c r="F176" s="27">
        <f t="shared" si="57"/>
        <v>61950.3</v>
      </c>
      <c r="G176" s="27">
        <f t="shared" si="57"/>
        <v>61950.3</v>
      </c>
    </row>
    <row r="177" spans="2:7" s="2" customFormat="1" ht="31.5" x14ac:dyDescent="0.25">
      <c r="B177" s="35" t="s">
        <v>20</v>
      </c>
      <c r="C177" s="4" t="s">
        <v>267</v>
      </c>
      <c r="D177" s="36" t="s">
        <v>4</v>
      </c>
      <c r="E177" s="27">
        <f t="shared" si="57"/>
        <v>62585.3</v>
      </c>
      <c r="F177" s="27">
        <f t="shared" si="57"/>
        <v>61950.3</v>
      </c>
      <c r="G177" s="27">
        <f t="shared" si="57"/>
        <v>61950.3</v>
      </c>
    </row>
    <row r="178" spans="2:7" s="2" customFormat="1" ht="47.25" x14ac:dyDescent="0.25">
      <c r="B178" s="35" t="s">
        <v>2</v>
      </c>
      <c r="C178" s="4" t="s">
        <v>267</v>
      </c>
      <c r="D178" s="36" t="s">
        <v>8</v>
      </c>
      <c r="E178" s="27">
        <v>62585.3</v>
      </c>
      <c r="F178" s="27">
        <v>61950.3</v>
      </c>
      <c r="G178" s="27">
        <v>61950.3</v>
      </c>
    </row>
    <row r="179" spans="2:7" s="2" customFormat="1" ht="31.5" x14ac:dyDescent="0.25">
      <c r="B179" s="35" t="s">
        <v>58</v>
      </c>
      <c r="C179" s="4" t="s">
        <v>268</v>
      </c>
      <c r="D179" s="36" t="s">
        <v>4</v>
      </c>
      <c r="E179" s="27">
        <f t="shared" ref="E179:G180" si="58">E180</f>
        <v>13923.2</v>
      </c>
      <c r="F179" s="27">
        <f t="shared" si="58"/>
        <v>13883.3</v>
      </c>
      <c r="G179" s="27">
        <f t="shared" si="58"/>
        <v>13883.3</v>
      </c>
    </row>
    <row r="180" spans="2:7" s="2" customFormat="1" ht="47.25" x14ac:dyDescent="0.25">
      <c r="B180" s="35" t="s">
        <v>13</v>
      </c>
      <c r="C180" s="4" t="s">
        <v>269</v>
      </c>
      <c r="D180" s="36" t="s">
        <v>4</v>
      </c>
      <c r="E180" s="27">
        <f t="shared" si="58"/>
        <v>13923.2</v>
      </c>
      <c r="F180" s="27">
        <f t="shared" si="58"/>
        <v>13883.3</v>
      </c>
      <c r="G180" s="27">
        <f t="shared" si="58"/>
        <v>13883.3</v>
      </c>
    </row>
    <row r="181" spans="2:7" s="2" customFormat="1" ht="47.25" x14ac:dyDescent="0.25">
      <c r="B181" s="35" t="s">
        <v>2</v>
      </c>
      <c r="C181" s="4" t="s">
        <v>269</v>
      </c>
      <c r="D181" s="36" t="s">
        <v>8</v>
      </c>
      <c r="E181" s="27">
        <v>13923.2</v>
      </c>
      <c r="F181" s="27">
        <v>13883.3</v>
      </c>
      <c r="G181" s="27">
        <v>13883.3</v>
      </c>
    </row>
    <row r="182" spans="2:7" s="2" customFormat="1" ht="31.5" x14ac:dyDescent="0.25">
      <c r="B182" s="35" t="s">
        <v>59</v>
      </c>
      <c r="C182" s="4" t="s">
        <v>270</v>
      </c>
      <c r="D182" s="36" t="s">
        <v>4</v>
      </c>
      <c r="E182" s="27">
        <f>E183</f>
        <v>6246.3</v>
      </c>
      <c r="F182" s="27">
        <f>F183</f>
        <v>6246.3</v>
      </c>
      <c r="G182" s="27">
        <f>G183</f>
        <v>6246.3</v>
      </c>
    </row>
    <row r="183" spans="2:7" s="2" customFormat="1" ht="31.5" x14ac:dyDescent="0.25">
      <c r="B183" s="35" t="s">
        <v>60</v>
      </c>
      <c r="C183" s="4" t="s">
        <v>271</v>
      </c>
      <c r="D183" s="36" t="s">
        <v>4</v>
      </c>
      <c r="E183" s="27">
        <f>E184+E185+E186</f>
        <v>6246.3</v>
      </c>
      <c r="F183" s="27">
        <f>F184+F185+F186</f>
        <v>6246.3</v>
      </c>
      <c r="G183" s="27">
        <f>G184+G185+G186</f>
        <v>6246.3</v>
      </c>
    </row>
    <row r="184" spans="2:7" s="2" customFormat="1" ht="94.5" x14ac:dyDescent="0.25">
      <c r="B184" s="35" t="s">
        <v>0</v>
      </c>
      <c r="C184" s="4" t="s">
        <v>271</v>
      </c>
      <c r="D184" s="36" t="s">
        <v>6</v>
      </c>
      <c r="E184" s="27">
        <v>5911.1</v>
      </c>
      <c r="F184" s="27">
        <v>5911.1</v>
      </c>
      <c r="G184" s="27">
        <v>5911.1</v>
      </c>
    </row>
    <row r="185" spans="2:7" s="2" customFormat="1" ht="31.5" x14ac:dyDescent="0.25">
      <c r="B185" s="35" t="s">
        <v>12</v>
      </c>
      <c r="C185" s="4" t="s">
        <v>271</v>
      </c>
      <c r="D185" s="36" t="s">
        <v>7</v>
      </c>
      <c r="E185" s="27">
        <v>335.2</v>
      </c>
      <c r="F185" s="27">
        <v>335.2</v>
      </c>
      <c r="G185" s="27">
        <v>335.2</v>
      </c>
    </row>
    <row r="186" spans="2:7" s="2" customFormat="1" ht="15.75" x14ac:dyDescent="0.25">
      <c r="B186" s="35" t="s">
        <v>1</v>
      </c>
      <c r="C186" s="4" t="s">
        <v>271</v>
      </c>
      <c r="D186" s="36" t="s">
        <v>5</v>
      </c>
      <c r="E186" s="27">
        <v>0</v>
      </c>
      <c r="F186" s="27">
        <v>0</v>
      </c>
      <c r="G186" s="27">
        <v>0</v>
      </c>
    </row>
    <row r="187" spans="2:7" s="2" customFormat="1" ht="31.5" x14ac:dyDescent="0.25">
      <c r="B187" s="35" t="s">
        <v>61</v>
      </c>
      <c r="C187" s="4" t="s">
        <v>272</v>
      </c>
      <c r="D187" s="36" t="s">
        <v>4</v>
      </c>
      <c r="E187" s="27">
        <f>E188</f>
        <v>53957.600000000006</v>
      </c>
      <c r="F187" s="27">
        <f>F188</f>
        <v>54087.600000000006</v>
      </c>
      <c r="G187" s="27">
        <f>G188</f>
        <v>54087.600000000006</v>
      </c>
    </row>
    <row r="188" spans="2:7" s="2" customFormat="1" ht="47.25" x14ac:dyDescent="0.25">
      <c r="B188" s="35" t="s">
        <v>62</v>
      </c>
      <c r="C188" s="4" t="s">
        <v>273</v>
      </c>
      <c r="D188" s="36" t="s">
        <v>4</v>
      </c>
      <c r="E188" s="27">
        <f>E189+E190+E191</f>
        <v>53957.600000000006</v>
      </c>
      <c r="F188" s="27">
        <f>F189+F190+F191</f>
        <v>54087.600000000006</v>
      </c>
      <c r="G188" s="27">
        <f>G189+G190+G191</f>
        <v>54087.600000000006</v>
      </c>
    </row>
    <row r="189" spans="2:7" s="2" customFormat="1" ht="94.5" x14ac:dyDescent="0.25">
      <c r="B189" s="35" t="s">
        <v>0</v>
      </c>
      <c r="C189" s="4" t="s">
        <v>273</v>
      </c>
      <c r="D189" s="36" t="s">
        <v>6</v>
      </c>
      <c r="E189" s="27">
        <v>29626.2</v>
      </c>
      <c r="F189" s="27">
        <v>29626.2</v>
      </c>
      <c r="G189" s="27">
        <v>29626.2</v>
      </c>
    </row>
    <row r="190" spans="2:7" s="2" customFormat="1" ht="31.5" x14ac:dyDescent="0.25">
      <c r="B190" s="35" t="s">
        <v>12</v>
      </c>
      <c r="C190" s="4" t="s">
        <v>273</v>
      </c>
      <c r="D190" s="36" t="s">
        <v>7</v>
      </c>
      <c r="E190" s="27">
        <v>24211.4</v>
      </c>
      <c r="F190" s="27">
        <v>24266.6</v>
      </c>
      <c r="G190" s="27">
        <v>24266.6</v>
      </c>
    </row>
    <row r="191" spans="2:7" s="2" customFormat="1" ht="15.75" x14ac:dyDescent="0.25">
      <c r="B191" s="35" t="s">
        <v>1</v>
      </c>
      <c r="C191" s="4" t="s">
        <v>273</v>
      </c>
      <c r="D191" s="36" t="s">
        <v>5</v>
      </c>
      <c r="E191" s="27">
        <v>120</v>
      </c>
      <c r="F191" s="27">
        <v>194.8</v>
      </c>
      <c r="G191" s="27">
        <v>194.8</v>
      </c>
    </row>
    <row r="192" spans="2:7" s="2" customFormat="1" ht="31.5" x14ac:dyDescent="0.25">
      <c r="B192" s="35" t="s">
        <v>14</v>
      </c>
      <c r="C192" s="4" t="s">
        <v>274</v>
      </c>
      <c r="D192" s="36" t="s">
        <v>4</v>
      </c>
      <c r="E192" s="27">
        <f t="shared" ref="E192:G193" si="59">E193</f>
        <v>5153.5</v>
      </c>
      <c r="F192" s="27">
        <f t="shared" si="59"/>
        <v>5153.5</v>
      </c>
      <c r="G192" s="27">
        <f t="shared" si="59"/>
        <v>5153.5</v>
      </c>
    </row>
    <row r="193" spans="2:7" s="2" customFormat="1" ht="15.75" x14ac:dyDescent="0.25">
      <c r="B193" s="37" t="s">
        <v>18</v>
      </c>
      <c r="C193" s="7" t="s">
        <v>275</v>
      </c>
      <c r="D193" s="27" t="s">
        <v>4</v>
      </c>
      <c r="E193" s="27">
        <f t="shared" si="59"/>
        <v>5153.5</v>
      </c>
      <c r="F193" s="27">
        <f t="shared" si="59"/>
        <v>5153.5</v>
      </c>
      <c r="G193" s="27">
        <f t="shared" si="59"/>
        <v>5153.5</v>
      </c>
    </row>
    <row r="194" spans="2:7" s="2" customFormat="1" ht="31.5" x14ac:dyDescent="0.25">
      <c r="B194" s="37" t="s">
        <v>15</v>
      </c>
      <c r="C194" s="7" t="s">
        <v>276</v>
      </c>
      <c r="D194" s="27" t="s">
        <v>4</v>
      </c>
      <c r="E194" s="27">
        <f>E195+E196+E197</f>
        <v>5153.5</v>
      </c>
      <c r="F194" s="27">
        <f>F195+F196+F197</f>
        <v>5153.5</v>
      </c>
      <c r="G194" s="27">
        <f>G195+G196+G197</f>
        <v>5153.5</v>
      </c>
    </row>
    <row r="195" spans="2:7" s="3" customFormat="1" ht="94.5" x14ac:dyDescent="0.25">
      <c r="B195" s="37" t="s">
        <v>0</v>
      </c>
      <c r="C195" s="7" t="s">
        <v>276</v>
      </c>
      <c r="D195" s="27" t="s">
        <v>6</v>
      </c>
      <c r="E195" s="27">
        <v>5084.1000000000004</v>
      </c>
      <c r="F195" s="27">
        <v>5084.1000000000004</v>
      </c>
      <c r="G195" s="27">
        <v>5084.1000000000004</v>
      </c>
    </row>
    <row r="196" spans="2:7" s="2" customFormat="1" ht="31.5" x14ac:dyDescent="0.25">
      <c r="B196" s="37" t="s">
        <v>12</v>
      </c>
      <c r="C196" s="7" t="s">
        <v>276</v>
      </c>
      <c r="D196" s="27" t="s">
        <v>7</v>
      </c>
      <c r="E196" s="27">
        <v>69.400000000000006</v>
      </c>
      <c r="F196" s="27">
        <v>69.400000000000006</v>
      </c>
      <c r="G196" s="27">
        <v>69.400000000000006</v>
      </c>
    </row>
    <row r="197" spans="2:7" s="2" customFormat="1" ht="15.75" x14ac:dyDescent="0.25">
      <c r="B197" s="37" t="s">
        <v>1</v>
      </c>
      <c r="C197" s="7" t="s">
        <v>276</v>
      </c>
      <c r="D197" s="27" t="s">
        <v>5</v>
      </c>
      <c r="E197" s="27">
        <v>0</v>
      </c>
      <c r="F197" s="27">
        <v>0</v>
      </c>
      <c r="G197" s="27">
        <v>0</v>
      </c>
    </row>
    <row r="198" spans="2:7" s="2" customFormat="1" ht="63" x14ac:dyDescent="0.25">
      <c r="B198" s="6" t="s">
        <v>142</v>
      </c>
      <c r="C198" s="9" t="s">
        <v>277</v>
      </c>
      <c r="D198" s="9" t="s">
        <v>4</v>
      </c>
      <c r="E198" s="23">
        <f>E199</f>
        <v>9725.7999999999993</v>
      </c>
      <c r="F198" s="23">
        <f t="shared" ref="F198:G198" si="60">F199</f>
        <v>9566.2000000000007</v>
      </c>
      <c r="G198" s="23">
        <f t="shared" si="60"/>
        <v>9704.2999999999993</v>
      </c>
    </row>
    <row r="199" spans="2:7" s="2" customFormat="1" ht="15.75" x14ac:dyDescent="0.25">
      <c r="B199" s="5" t="s">
        <v>68</v>
      </c>
      <c r="C199" s="7" t="s">
        <v>278</v>
      </c>
      <c r="D199" s="7" t="s">
        <v>4</v>
      </c>
      <c r="E199" s="22">
        <f>E200+E203</f>
        <v>9725.7999999999993</v>
      </c>
      <c r="F199" s="22">
        <f t="shared" ref="F199:G199" si="61">F200+F203</f>
        <v>9566.2000000000007</v>
      </c>
      <c r="G199" s="22">
        <f t="shared" si="61"/>
        <v>9704.2999999999993</v>
      </c>
    </row>
    <row r="200" spans="2:7" s="2" customFormat="1" ht="57" customHeight="1" x14ac:dyDescent="0.25">
      <c r="B200" s="5" t="s">
        <v>143</v>
      </c>
      <c r="C200" s="7" t="s">
        <v>279</v>
      </c>
      <c r="D200" s="7" t="s">
        <v>4</v>
      </c>
      <c r="E200" s="22">
        <f t="shared" ref="E200:G201" si="62">E201</f>
        <v>2078.4</v>
      </c>
      <c r="F200" s="22">
        <f t="shared" si="62"/>
        <v>2837</v>
      </c>
      <c r="G200" s="21">
        <f t="shared" si="62"/>
        <v>2837</v>
      </c>
    </row>
    <row r="201" spans="2:7" s="2" customFormat="1" ht="54" customHeight="1" x14ac:dyDescent="0.25">
      <c r="B201" s="5" t="s">
        <v>115</v>
      </c>
      <c r="C201" s="7" t="s">
        <v>280</v>
      </c>
      <c r="D201" s="7" t="s">
        <v>4</v>
      </c>
      <c r="E201" s="22">
        <f t="shared" si="62"/>
        <v>2078.4</v>
      </c>
      <c r="F201" s="22">
        <f t="shared" si="62"/>
        <v>2837</v>
      </c>
      <c r="G201" s="21">
        <f t="shared" si="62"/>
        <v>2837</v>
      </c>
    </row>
    <row r="202" spans="2:7" s="2" customFormat="1" ht="31.5" x14ac:dyDescent="0.25">
      <c r="B202" s="5" t="s">
        <v>35</v>
      </c>
      <c r="C202" s="7" t="s">
        <v>280</v>
      </c>
      <c r="D202" s="7" t="s">
        <v>7</v>
      </c>
      <c r="E202" s="22">
        <v>2078.4</v>
      </c>
      <c r="F202" s="22">
        <v>2837</v>
      </c>
      <c r="G202" s="22">
        <v>2837</v>
      </c>
    </row>
    <row r="203" spans="2:7" s="2" customFormat="1" ht="38.25" customHeight="1" x14ac:dyDescent="0.25">
      <c r="B203" s="5" t="s">
        <v>144</v>
      </c>
      <c r="C203" s="7" t="s">
        <v>349</v>
      </c>
      <c r="D203" s="7" t="s">
        <v>4</v>
      </c>
      <c r="E203" s="27">
        <f t="shared" ref="E203:G204" si="63">E204</f>
        <v>7647.4</v>
      </c>
      <c r="F203" s="27">
        <f t="shared" si="63"/>
        <v>6729.2</v>
      </c>
      <c r="G203" s="27">
        <f t="shared" si="63"/>
        <v>6867.3</v>
      </c>
    </row>
    <row r="204" spans="2:7" s="2" customFormat="1" ht="64.5" customHeight="1" x14ac:dyDescent="0.25">
      <c r="B204" s="5" t="s">
        <v>85</v>
      </c>
      <c r="C204" s="7" t="s">
        <v>348</v>
      </c>
      <c r="D204" s="7" t="s">
        <v>4</v>
      </c>
      <c r="E204" s="27">
        <f t="shared" si="63"/>
        <v>7647.4</v>
      </c>
      <c r="F204" s="27">
        <f t="shared" si="63"/>
        <v>6729.2</v>
      </c>
      <c r="G204" s="27">
        <f t="shared" si="63"/>
        <v>6867.3</v>
      </c>
    </row>
    <row r="205" spans="2:7" s="2" customFormat="1" ht="38.25" customHeight="1" x14ac:dyDescent="0.25">
      <c r="B205" s="5" t="s">
        <v>35</v>
      </c>
      <c r="C205" s="7" t="s">
        <v>348</v>
      </c>
      <c r="D205" s="7" t="s">
        <v>7</v>
      </c>
      <c r="E205" s="27">
        <v>7647.4</v>
      </c>
      <c r="F205" s="27">
        <v>6729.2</v>
      </c>
      <c r="G205" s="27">
        <v>6867.3</v>
      </c>
    </row>
    <row r="206" spans="2:7" s="2" customFormat="1" ht="47.25" x14ac:dyDescent="0.25">
      <c r="B206" s="6" t="s">
        <v>358</v>
      </c>
      <c r="C206" s="9" t="s">
        <v>281</v>
      </c>
      <c r="D206" s="9" t="s">
        <v>4</v>
      </c>
      <c r="E206" s="23">
        <f>E207</f>
        <v>1250.2</v>
      </c>
      <c r="F206" s="23">
        <f t="shared" ref="F206:G206" si="64">F207</f>
        <v>1332.4</v>
      </c>
      <c r="G206" s="23">
        <f t="shared" si="64"/>
        <v>1398.4</v>
      </c>
    </row>
    <row r="207" spans="2:7" s="2" customFormat="1" ht="47.25" x14ac:dyDescent="0.25">
      <c r="B207" s="5" t="s">
        <v>96</v>
      </c>
      <c r="C207" s="7" t="s">
        <v>282</v>
      </c>
      <c r="D207" s="7" t="s">
        <v>4</v>
      </c>
      <c r="E207" s="22">
        <f>E208</f>
        <v>1250.2</v>
      </c>
      <c r="F207" s="22">
        <f t="shared" ref="F207:G207" si="65">F208</f>
        <v>1332.4</v>
      </c>
      <c r="G207" s="21">
        <f t="shared" si="65"/>
        <v>1398.4</v>
      </c>
    </row>
    <row r="208" spans="2:7" s="2" customFormat="1" ht="31.5" x14ac:dyDescent="0.25">
      <c r="B208" s="5" t="s">
        <v>72</v>
      </c>
      <c r="C208" s="7" t="s">
        <v>283</v>
      </c>
      <c r="D208" s="7" t="s">
        <v>4</v>
      </c>
      <c r="E208" s="22">
        <f>E209</f>
        <v>1250.2</v>
      </c>
      <c r="F208" s="22">
        <f t="shared" ref="E208:G209" si="66">F209</f>
        <v>1332.4</v>
      </c>
      <c r="G208" s="21">
        <f>G209</f>
        <v>1398.4</v>
      </c>
    </row>
    <row r="209" spans="2:7" s="2" customFormat="1" ht="63.95" customHeight="1" x14ac:dyDescent="0.25">
      <c r="B209" s="5" t="s">
        <v>86</v>
      </c>
      <c r="C209" s="7" t="s">
        <v>284</v>
      </c>
      <c r="D209" s="7" t="s">
        <v>4</v>
      </c>
      <c r="E209" s="22">
        <f t="shared" si="66"/>
        <v>1250.2</v>
      </c>
      <c r="F209" s="22">
        <f t="shared" si="66"/>
        <v>1332.4</v>
      </c>
      <c r="G209" s="21">
        <f t="shared" si="66"/>
        <v>1398.4</v>
      </c>
    </row>
    <row r="210" spans="2:7" s="2" customFormat="1" ht="31.5" x14ac:dyDescent="0.25">
      <c r="B210" s="5" t="s">
        <v>24</v>
      </c>
      <c r="C210" s="7" t="s">
        <v>284</v>
      </c>
      <c r="D210" s="7" t="s">
        <v>25</v>
      </c>
      <c r="E210" s="22">
        <v>1250.2</v>
      </c>
      <c r="F210" s="22">
        <v>1332.4</v>
      </c>
      <c r="G210" s="22">
        <v>1398.4</v>
      </c>
    </row>
    <row r="211" spans="2:7" s="2" customFormat="1" ht="31.5" x14ac:dyDescent="0.25">
      <c r="B211" s="39" t="s">
        <v>345</v>
      </c>
      <c r="C211" s="10" t="s">
        <v>285</v>
      </c>
      <c r="D211" s="38" t="s">
        <v>4</v>
      </c>
      <c r="E211" s="28">
        <f>E212+E216</f>
        <v>1788.7</v>
      </c>
      <c r="F211" s="28">
        <f>F212+F216</f>
        <v>2058.6999999999998</v>
      </c>
      <c r="G211" s="28">
        <f>G212+G216</f>
        <v>2058.6999999999998</v>
      </c>
    </row>
    <row r="212" spans="2:7" s="2" customFormat="1" ht="31.5" x14ac:dyDescent="0.25">
      <c r="B212" s="35" t="s">
        <v>63</v>
      </c>
      <c r="C212" s="4" t="s">
        <v>286</v>
      </c>
      <c r="D212" s="36" t="s">
        <v>4</v>
      </c>
      <c r="E212" s="27">
        <f t="shared" ref="E212:G214" si="67">E213</f>
        <v>350</v>
      </c>
      <c r="F212" s="27">
        <f t="shared" si="67"/>
        <v>585</v>
      </c>
      <c r="G212" s="27">
        <f t="shared" si="67"/>
        <v>585</v>
      </c>
    </row>
    <row r="213" spans="2:7" s="2" customFormat="1" ht="31.5" x14ac:dyDescent="0.25">
      <c r="B213" s="35" t="s">
        <v>19</v>
      </c>
      <c r="C213" s="4" t="s">
        <v>287</v>
      </c>
      <c r="D213" s="36" t="s">
        <v>4</v>
      </c>
      <c r="E213" s="27">
        <f t="shared" si="67"/>
        <v>350</v>
      </c>
      <c r="F213" s="27">
        <f t="shared" si="67"/>
        <v>585</v>
      </c>
      <c r="G213" s="27">
        <f t="shared" si="67"/>
        <v>585</v>
      </c>
    </row>
    <row r="214" spans="2:7" s="2" customFormat="1" ht="47.25" x14ac:dyDescent="0.25">
      <c r="B214" s="35" t="s">
        <v>346</v>
      </c>
      <c r="C214" s="4" t="s">
        <v>288</v>
      </c>
      <c r="D214" s="36" t="s">
        <v>4</v>
      </c>
      <c r="E214" s="27">
        <f t="shared" si="67"/>
        <v>350</v>
      </c>
      <c r="F214" s="27">
        <f t="shared" si="67"/>
        <v>585</v>
      </c>
      <c r="G214" s="27">
        <f t="shared" si="67"/>
        <v>585</v>
      </c>
    </row>
    <row r="215" spans="2:7" s="2" customFormat="1" ht="47.25" x14ac:dyDescent="0.25">
      <c r="B215" s="35" t="s">
        <v>2</v>
      </c>
      <c r="C215" s="4" t="s">
        <v>288</v>
      </c>
      <c r="D215" s="36" t="s">
        <v>8</v>
      </c>
      <c r="E215" s="27">
        <v>350</v>
      </c>
      <c r="F215" s="27">
        <v>585</v>
      </c>
      <c r="G215" s="27">
        <v>585</v>
      </c>
    </row>
    <row r="216" spans="2:7" s="2" customFormat="1" ht="31.5" x14ac:dyDescent="0.25">
      <c r="B216" s="35" t="s">
        <v>30</v>
      </c>
      <c r="C216" s="4" t="s">
        <v>289</v>
      </c>
      <c r="D216" s="36" t="s">
        <v>4</v>
      </c>
      <c r="E216" s="27">
        <f>E217</f>
        <v>1438.7</v>
      </c>
      <c r="F216" s="27">
        <f t="shared" ref="F216:G218" si="68">F217</f>
        <v>1473.7</v>
      </c>
      <c r="G216" s="27">
        <f t="shared" si="68"/>
        <v>1473.7</v>
      </c>
    </row>
    <row r="217" spans="2:7" s="2" customFormat="1" ht="15.75" x14ac:dyDescent="0.25">
      <c r="B217" s="35" t="s">
        <v>64</v>
      </c>
      <c r="C217" s="4" t="s">
        <v>290</v>
      </c>
      <c r="D217" s="36" t="s">
        <v>4</v>
      </c>
      <c r="E217" s="27">
        <f>E218</f>
        <v>1438.7</v>
      </c>
      <c r="F217" s="27">
        <f t="shared" si="68"/>
        <v>1473.7</v>
      </c>
      <c r="G217" s="27">
        <f t="shared" si="68"/>
        <v>1473.7</v>
      </c>
    </row>
    <row r="218" spans="2:7" s="2" customFormat="1" ht="15.75" x14ac:dyDescent="0.25">
      <c r="B218" s="35" t="s">
        <v>65</v>
      </c>
      <c r="C218" s="4" t="s">
        <v>291</v>
      </c>
      <c r="D218" s="36" t="s">
        <v>4</v>
      </c>
      <c r="E218" s="27">
        <f>E219</f>
        <v>1438.7</v>
      </c>
      <c r="F218" s="27">
        <f t="shared" si="68"/>
        <v>1473.7</v>
      </c>
      <c r="G218" s="27">
        <f t="shared" si="68"/>
        <v>1473.7</v>
      </c>
    </row>
    <row r="219" spans="2:7" s="2" customFormat="1" ht="47.25" x14ac:dyDescent="0.25">
      <c r="B219" s="35" t="s">
        <v>2</v>
      </c>
      <c r="C219" s="4" t="s">
        <v>291</v>
      </c>
      <c r="D219" s="36" t="s">
        <v>8</v>
      </c>
      <c r="E219" s="27">
        <v>1438.7</v>
      </c>
      <c r="F219" s="27">
        <v>1473.7</v>
      </c>
      <c r="G219" s="27">
        <v>1473.7</v>
      </c>
    </row>
    <row r="220" spans="2:7" s="2" customFormat="1" ht="65.25" customHeight="1" x14ac:dyDescent="0.25">
      <c r="B220" s="17" t="s">
        <v>104</v>
      </c>
      <c r="C220" s="9" t="s">
        <v>292</v>
      </c>
      <c r="D220" s="9" t="s">
        <v>4</v>
      </c>
      <c r="E220" s="23">
        <f>E221+E225</f>
        <v>9995.1999999999989</v>
      </c>
      <c r="F220" s="23">
        <f>F221+F225</f>
        <v>9995.1999999999989</v>
      </c>
      <c r="G220" s="20">
        <f>G221+G225</f>
        <v>10037.099999999999</v>
      </c>
    </row>
    <row r="221" spans="2:7" s="2" customFormat="1" ht="78.75" x14ac:dyDescent="0.25">
      <c r="B221" s="8" t="s">
        <v>97</v>
      </c>
      <c r="C221" s="7" t="s">
        <v>293</v>
      </c>
      <c r="D221" s="7" t="s">
        <v>4</v>
      </c>
      <c r="E221" s="22">
        <f>E222</f>
        <v>908.4</v>
      </c>
      <c r="F221" s="22">
        <f t="shared" ref="F221:G221" si="69">F222</f>
        <v>908.4</v>
      </c>
      <c r="G221" s="22">
        <f t="shared" si="69"/>
        <v>950.3</v>
      </c>
    </row>
    <row r="222" spans="2:7" s="2" customFormat="1" ht="69" customHeight="1" x14ac:dyDescent="0.25">
      <c r="B222" s="5" t="s">
        <v>69</v>
      </c>
      <c r="C222" s="7" t="s">
        <v>294</v>
      </c>
      <c r="D222" s="7" t="s">
        <v>4</v>
      </c>
      <c r="E222" s="22">
        <f>E223</f>
        <v>908.4</v>
      </c>
      <c r="F222" s="22">
        <f t="shared" ref="F222:G223" si="70">F223</f>
        <v>908.4</v>
      </c>
      <c r="G222" s="21">
        <f t="shared" si="70"/>
        <v>950.3</v>
      </c>
    </row>
    <row r="223" spans="2:7" s="2" customFormat="1" ht="126" x14ac:dyDescent="0.25">
      <c r="B223" s="5" t="s">
        <v>87</v>
      </c>
      <c r="C223" s="7" t="s">
        <v>295</v>
      </c>
      <c r="D223" s="7" t="s">
        <v>4</v>
      </c>
      <c r="E223" s="22">
        <f>E224</f>
        <v>908.4</v>
      </c>
      <c r="F223" s="22">
        <f t="shared" si="70"/>
        <v>908.4</v>
      </c>
      <c r="G223" s="21">
        <f t="shared" si="70"/>
        <v>950.3</v>
      </c>
    </row>
    <row r="224" spans="2:7" s="2" customFormat="1" ht="31.5" x14ac:dyDescent="0.25">
      <c r="B224" s="5" t="s">
        <v>35</v>
      </c>
      <c r="C224" s="7" t="s">
        <v>295</v>
      </c>
      <c r="D224" s="7" t="s">
        <v>7</v>
      </c>
      <c r="E224" s="22">
        <v>908.4</v>
      </c>
      <c r="F224" s="22">
        <v>908.4</v>
      </c>
      <c r="G224" s="22">
        <v>950.3</v>
      </c>
    </row>
    <row r="225" spans="2:7" s="2" customFormat="1" ht="31.5" x14ac:dyDescent="0.25">
      <c r="B225" s="8" t="s">
        <v>32</v>
      </c>
      <c r="C225" s="7" t="s">
        <v>296</v>
      </c>
      <c r="D225" s="7" t="s">
        <v>4</v>
      </c>
      <c r="E225" s="22">
        <f t="shared" ref="E225:G226" si="71">E226</f>
        <v>9086.7999999999993</v>
      </c>
      <c r="F225" s="22">
        <f t="shared" si="71"/>
        <v>9086.7999999999993</v>
      </c>
      <c r="G225" s="21">
        <f t="shared" si="71"/>
        <v>9086.7999999999993</v>
      </c>
    </row>
    <row r="226" spans="2:7" s="2" customFormat="1" ht="31.5" x14ac:dyDescent="0.25">
      <c r="B226" s="8" t="s">
        <v>33</v>
      </c>
      <c r="C226" s="7" t="s">
        <v>297</v>
      </c>
      <c r="D226" s="7" t="s">
        <v>4</v>
      </c>
      <c r="E226" s="22">
        <f t="shared" si="71"/>
        <v>9086.7999999999993</v>
      </c>
      <c r="F226" s="22">
        <f t="shared" si="71"/>
        <v>9086.7999999999993</v>
      </c>
      <c r="G226" s="21">
        <f t="shared" si="71"/>
        <v>9086.7999999999993</v>
      </c>
    </row>
    <row r="227" spans="2:7" s="2" customFormat="1" ht="47.25" x14ac:dyDescent="0.25">
      <c r="B227" s="8" t="s">
        <v>88</v>
      </c>
      <c r="C227" s="7" t="s">
        <v>298</v>
      </c>
      <c r="D227" s="7" t="s">
        <v>4</v>
      </c>
      <c r="E227" s="22">
        <f>E228+E229</f>
        <v>9086.7999999999993</v>
      </c>
      <c r="F227" s="22">
        <f t="shared" ref="F227:G227" si="72">F228+F229</f>
        <v>9086.7999999999993</v>
      </c>
      <c r="G227" s="21">
        <f t="shared" si="72"/>
        <v>9086.7999999999993</v>
      </c>
    </row>
    <row r="228" spans="2:7" s="2" customFormat="1" ht="94.5" x14ac:dyDescent="0.25">
      <c r="B228" s="5" t="s">
        <v>34</v>
      </c>
      <c r="C228" s="7" t="s">
        <v>298</v>
      </c>
      <c r="D228" s="7" t="s">
        <v>6</v>
      </c>
      <c r="E228" s="27">
        <v>8487</v>
      </c>
      <c r="F228" s="27">
        <v>8487</v>
      </c>
      <c r="G228" s="27">
        <v>8487</v>
      </c>
    </row>
    <row r="229" spans="2:7" s="2" customFormat="1" ht="31.5" x14ac:dyDescent="0.25">
      <c r="B229" s="8" t="s">
        <v>35</v>
      </c>
      <c r="C229" s="7" t="s">
        <v>298</v>
      </c>
      <c r="D229" s="7">
        <v>200</v>
      </c>
      <c r="E229" s="27">
        <v>599.79999999999995</v>
      </c>
      <c r="F229" s="27">
        <v>599.79999999999995</v>
      </c>
      <c r="G229" s="27">
        <v>599.79999999999995</v>
      </c>
    </row>
    <row r="230" spans="2:7" s="2" customFormat="1" ht="70.5" customHeight="1" x14ac:dyDescent="0.25">
      <c r="B230" s="13" t="s">
        <v>98</v>
      </c>
      <c r="C230" s="10" t="s">
        <v>299</v>
      </c>
      <c r="D230" s="10" t="s">
        <v>4</v>
      </c>
      <c r="E230" s="20">
        <f>E231+E235</f>
        <v>23115.5</v>
      </c>
      <c r="F230" s="20">
        <f>F231+F235</f>
        <v>23115.5</v>
      </c>
      <c r="G230" s="20">
        <f>G231+G235</f>
        <v>35115.5</v>
      </c>
    </row>
    <row r="231" spans="2:7" s="2" customFormat="1" ht="63" x14ac:dyDescent="0.25">
      <c r="B231" s="1" t="s">
        <v>99</v>
      </c>
      <c r="C231" s="4" t="s">
        <v>300</v>
      </c>
      <c r="D231" s="4" t="s">
        <v>4</v>
      </c>
      <c r="E231" s="21">
        <f>E232</f>
        <v>1000</v>
      </c>
      <c r="F231" s="21">
        <f>F232</f>
        <v>1000</v>
      </c>
      <c r="G231" s="21">
        <f>G232</f>
        <v>13000</v>
      </c>
    </row>
    <row r="232" spans="2:7" s="2" customFormat="1" ht="47.25" x14ac:dyDescent="0.25">
      <c r="B232" s="1" t="s">
        <v>100</v>
      </c>
      <c r="C232" s="4" t="s">
        <v>301</v>
      </c>
      <c r="D232" s="4" t="s">
        <v>4</v>
      </c>
      <c r="E232" s="21">
        <f t="shared" ref="E232:G233" si="73">E233</f>
        <v>1000</v>
      </c>
      <c r="F232" s="21">
        <f t="shared" si="73"/>
        <v>1000</v>
      </c>
      <c r="G232" s="21">
        <f t="shared" si="73"/>
        <v>13000</v>
      </c>
    </row>
    <row r="233" spans="2:7" s="2" customFormat="1" ht="47.25" x14ac:dyDescent="0.25">
      <c r="B233" s="1" t="s">
        <v>101</v>
      </c>
      <c r="C233" s="4" t="s">
        <v>302</v>
      </c>
      <c r="D233" s="4" t="s">
        <v>4</v>
      </c>
      <c r="E233" s="21">
        <f>E234</f>
        <v>1000</v>
      </c>
      <c r="F233" s="21">
        <f t="shared" si="73"/>
        <v>1000</v>
      </c>
      <c r="G233" s="21">
        <f t="shared" si="73"/>
        <v>13000</v>
      </c>
    </row>
    <row r="234" spans="2:7" s="2" customFormat="1" ht="15.75" x14ac:dyDescent="0.25">
      <c r="B234" s="1" t="s">
        <v>1</v>
      </c>
      <c r="C234" s="4" t="s">
        <v>302</v>
      </c>
      <c r="D234" s="4" t="s">
        <v>5</v>
      </c>
      <c r="E234" s="22">
        <v>1000</v>
      </c>
      <c r="F234" s="22">
        <v>1000</v>
      </c>
      <c r="G234" s="21">
        <v>13000</v>
      </c>
    </row>
    <row r="235" spans="2:7" s="2" customFormat="1" ht="31.5" x14ac:dyDescent="0.25">
      <c r="B235" s="1" t="s">
        <v>44</v>
      </c>
      <c r="C235" s="4" t="s">
        <v>303</v>
      </c>
      <c r="D235" s="4" t="s">
        <v>4</v>
      </c>
      <c r="E235" s="21">
        <f t="shared" ref="E235:G236" si="74">E236</f>
        <v>22115.5</v>
      </c>
      <c r="F235" s="21">
        <f t="shared" si="74"/>
        <v>22115.5</v>
      </c>
      <c r="G235" s="21">
        <f t="shared" si="74"/>
        <v>22115.5</v>
      </c>
    </row>
    <row r="236" spans="2:7" s="2" customFormat="1" ht="47.25" x14ac:dyDescent="0.25">
      <c r="B236" s="1" t="s">
        <v>102</v>
      </c>
      <c r="C236" s="4" t="s">
        <v>304</v>
      </c>
      <c r="D236" s="4" t="s">
        <v>4</v>
      </c>
      <c r="E236" s="21">
        <f t="shared" si="74"/>
        <v>22115.5</v>
      </c>
      <c r="F236" s="21">
        <f t="shared" si="74"/>
        <v>22115.5</v>
      </c>
      <c r="G236" s="21">
        <f t="shared" si="74"/>
        <v>22115.5</v>
      </c>
    </row>
    <row r="237" spans="2:7" s="2" customFormat="1" ht="31.5" x14ac:dyDescent="0.25">
      <c r="B237" s="1" t="s">
        <v>45</v>
      </c>
      <c r="C237" s="4" t="s">
        <v>305</v>
      </c>
      <c r="D237" s="4" t="s">
        <v>4</v>
      </c>
      <c r="E237" s="21">
        <f>SUM(E238:E239)</f>
        <v>22115.5</v>
      </c>
      <c r="F237" s="21">
        <f>SUM(F238:F239)</f>
        <v>22115.5</v>
      </c>
      <c r="G237" s="21">
        <f>SUM(G238:G239)</f>
        <v>22115.5</v>
      </c>
    </row>
    <row r="238" spans="2:7" s="2" customFormat="1" ht="94.5" x14ac:dyDescent="0.25">
      <c r="B238" s="1" t="s">
        <v>0</v>
      </c>
      <c r="C238" s="4" t="s">
        <v>305</v>
      </c>
      <c r="D238" s="4">
        <v>100</v>
      </c>
      <c r="E238" s="27">
        <v>20189.599999999999</v>
      </c>
      <c r="F238" s="27">
        <v>20189.599999999999</v>
      </c>
      <c r="G238" s="27">
        <v>20189.599999999999</v>
      </c>
    </row>
    <row r="239" spans="2:7" s="2" customFormat="1" ht="31.5" x14ac:dyDescent="0.25">
      <c r="B239" s="1" t="s">
        <v>35</v>
      </c>
      <c r="C239" s="4" t="s">
        <v>305</v>
      </c>
      <c r="D239" s="4">
        <v>200</v>
      </c>
      <c r="E239" s="27">
        <v>1925.9</v>
      </c>
      <c r="F239" s="27">
        <v>1925.9</v>
      </c>
      <c r="G239" s="27">
        <v>1925.9</v>
      </c>
    </row>
    <row r="240" spans="2:7" s="2" customFormat="1" ht="70.5" customHeight="1" x14ac:dyDescent="0.25">
      <c r="B240" s="6" t="s">
        <v>70</v>
      </c>
      <c r="C240" s="9" t="s">
        <v>306</v>
      </c>
      <c r="D240" s="9" t="s">
        <v>4</v>
      </c>
      <c r="E240" s="23">
        <f t="shared" ref="E240:G240" si="75">E241</f>
        <v>16600</v>
      </c>
      <c r="F240" s="23">
        <f t="shared" si="75"/>
        <v>17100</v>
      </c>
      <c r="G240" s="20">
        <f t="shared" si="75"/>
        <v>17600</v>
      </c>
    </row>
    <row r="241" spans="2:7" s="2" customFormat="1" ht="31.5" x14ac:dyDescent="0.25">
      <c r="B241" s="5" t="s">
        <v>71</v>
      </c>
      <c r="C241" s="7" t="s">
        <v>307</v>
      </c>
      <c r="D241" s="7" t="s">
        <v>4</v>
      </c>
      <c r="E241" s="27">
        <f>E242+E245</f>
        <v>16600</v>
      </c>
      <c r="F241" s="27">
        <f>F242+F245</f>
        <v>17100</v>
      </c>
      <c r="G241" s="27">
        <f>G242+G245</f>
        <v>17600</v>
      </c>
    </row>
    <row r="242" spans="2:7" s="2" customFormat="1" ht="82.5" customHeight="1" x14ac:dyDescent="0.25">
      <c r="B242" s="5" t="s">
        <v>110</v>
      </c>
      <c r="C242" s="7" t="s">
        <v>308</v>
      </c>
      <c r="D242" s="7" t="s">
        <v>4</v>
      </c>
      <c r="E242" s="27">
        <f>E243</f>
        <v>16595</v>
      </c>
      <c r="F242" s="27">
        <f t="shared" ref="F242:G242" si="76">F243</f>
        <v>17095</v>
      </c>
      <c r="G242" s="27">
        <f t="shared" si="76"/>
        <v>17595</v>
      </c>
    </row>
    <row r="243" spans="2:7" s="2" customFormat="1" ht="94.5" x14ac:dyDescent="0.25">
      <c r="B243" s="5" t="s">
        <v>126</v>
      </c>
      <c r="C243" s="7" t="s">
        <v>309</v>
      </c>
      <c r="D243" s="7" t="s">
        <v>4</v>
      </c>
      <c r="E243" s="27">
        <f>E244</f>
        <v>16595</v>
      </c>
      <c r="F243" s="27">
        <f>F244</f>
        <v>17095</v>
      </c>
      <c r="G243" s="27">
        <f>G244</f>
        <v>17595</v>
      </c>
    </row>
    <row r="244" spans="2:7" s="2" customFormat="1" ht="31.5" x14ac:dyDescent="0.25">
      <c r="B244" s="5" t="s">
        <v>35</v>
      </c>
      <c r="C244" s="7" t="s">
        <v>309</v>
      </c>
      <c r="D244" s="7" t="s">
        <v>7</v>
      </c>
      <c r="E244" s="27">
        <v>16595</v>
      </c>
      <c r="F244" s="27">
        <v>17095</v>
      </c>
      <c r="G244" s="27">
        <v>17595</v>
      </c>
    </row>
    <row r="245" spans="2:7" s="2" customFormat="1" ht="63" x14ac:dyDescent="0.25">
      <c r="B245" s="5" t="s">
        <v>127</v>
      </c>
      <c r="C245" s="7" t="s">
        <v>310</v>
      </c>
      <c r="D245" s="7" t="s">
        <v>4</v>
      </c>
      <c r="E245" s="27">
        <f t="shared" ref="E245:G246" si="77">E246</f>
        <v>5</v>
      </c>
      <c r="F245" s="27">
        <f t="shared" si="77"/>
        <v>5</v>
      </c>
      <c r="G245" s="27">
        <f t="shared" si="77"/>
        <v>5</v>
      </c>
    </row>
    <row r="246" spans="2:7" s="2" customFormat="1" ht="63" x14ac:dyDescent="0.25">
      <c r="B246" s="5" t="s">
        <v>128</v>
      </c>
      <c r="C246" s="7" t="s">
        <v>311</v>
      </c>
      <c r="D246" s="7" t="s">
        <v>4</v>
      </c>
      <c r="E246" s="27">
        <f t="shared" si="77"/>
        <v>5</v>
      </c>
      <c r="F246" s="27">
        <f t="shared" si="77"/>
        <v>5</v>
      </c>
      <c r="G246" s="27">
        <f t="shared" si="77"/>
        <v>5</v>
      </c>
    </row>
    <row r="247" spans="2:7" s="2" customFormat="1" ht="31.5" x14ac:dyDescent="0.25">
      <c r="B247" s="5" t="s">
        <v>35</v>
      </c>
      <c r="C247" s="7" t="s">
        <v>311</v>
      </c>
      <c r="D247" s="7" t="s">
        <v>7</v>
      </c>
      <c r="E247" s="27">
        <v>5</v>
      </c>
      <c r="F247" s="27">
        <v>5</v>
      </c>
      <c r="G247" s="27">
        <v>5</v>
      </c>
    </row>
    <row r="248" spans="2:7" s="2" customFormat="1" ht="32.25" customHeight="1" x14ac:dyDescent="0.25">
      <c r="B248" s="13" t="s">
        <v>46</v>
      </c>
      <c r="C248" s="10" t="s">
        <v>312</v>
      </c>
      <c r="D248" s="10" t="s">
        <v>4</v>
      </c>
      <c r="E248" s="20">
        <f>E249</f>
        <v>240764.40000000002</v>
      </c>
      <c r="F248" s="20">
        <f t="shared" ref="F248:G248" si="78">F249</f>
        <v>242690.10000000003</v>
      </c>
      <c r="G248" s="20">
        <f t="shared" si="78"/>
        <v>266177.80000000005</v>
      </c>
    </row>
    <row r="249" spans="2:7" s="2" customFormat="1" ht="26.25" customHeight="1" x14ac:dyDescent="0.25">
      <c r="B249" s="13" t="s">
        <v>47</v>
      </c>
      <c r="C249" s="10" t="s">
        <v>313</v>
      </c>
      <c r="D249" s="10" t="s">
        <v>4</v>
      </c>
      <c r="E249" s="20">
        <f>E250+E263+E272+E275</f>
        <v>240764.40000000002</v>
      </c>
      <c r="F249" s="20">
        <f t="shared" ref="F249:G249" si="79">F250+F263+F272+F275</f>
        <v>242690.10000000003</v>
      </c>
      <c r="G249" s="20">
        <f t="shared" si="79"/>
        <v>266177.80000000005</v>
      </c>
    </row>
    <row r="250" spans="2:7" s="2" customFormat="1" ht="21" customHeight="1" x14ac:dyDescent="0.25">
      <c r="B250" s="13" t="s">
        <v>18</v>
      </c>
      <c r="C250" s="10" t="s">
        <v>314</v>
      </c>
      <c r="D250" s="10" t="s">
        <v>4</v>
      </c>
      <c r="E250" s="20">
        <f>E251+E257+E260+E255</f>
        <v>98885.300000000017</v>
      </c>
      <c r="F250" s="20">
        <f t="shared" ref="F250:G250" si="80">F251+F257+F260+F255</f>
        <v>98885.300000000017</v>
      </c>
      <c r="G250" s="20">
        <f t="shared" si="80"/>
        <v>98885.300000000017</v>
      </c>
    </row>
    <row r="251" spans="2:7" s="2" customFormat="1" ht="31.5" x14ac:dyDescent="0.25">
      <c r="B251" s="14" t="s">
        <v>15</v>
      </c>
      <c r="C251" s="4" t="s">
        <v>315</v>
      </c>
      <c r="D251" s="4" t="s">
        <v>4</v>
      </c>
      <c r="E251" s="21">
        <f>SUM(E252:E253)+E254</f>
        <v>94834.900000000009</v>
      </c>
      <c r="F251" s="21">
        <f t="shared" ref="F251:G251" si="81">SUM(F252:F253)+F254</f>
        <v>94834.900000000009</v>
      </c>
      <c r="G251" s="21">
        <f t="shared" si="81"/>
        <v>94834.900000000009</v>
      </c>
    </row>
    <row r="252" spans="2:7" s="2" customFormat="1" ht="94.5" x14ac:dyDescent="0.25">
      <c r="B252" s="1" t="s">
        <v>0</v>
      </c>
      <c r="C252" s="4" t="s">
        <v>315</v>
      </c>
      <c r="D252" s="4" t="s">
        <v>6</v>
      </c>
      <c r="E252" s="21">
        <v>89430.8</v>
      </c>
      <c r="F252" s="21">
        <v>89430.8</v>
      </c>
      <c r="G252" s="21">
        <v>89430.8</v>
      </c>
    </row>
    <row r="253" spans="2:7" s="2" customFormat="1" ht="31.5" x14ac:dyDescent="0.25">
      <c r="B253" s="1" t="s">
        <v>35</v>
      </c>
      <c r="C253" s="4" t="s">
        <v>315</v>
      </c>
      <c r="D253" s="4" t="s">
        <v>7</v>
      </c>
      <c r="E253" s="21">
        <v>5404.1</v>
      </c>
      <c r="F253" s="21">
        <v>5404.1</v>
      </c>
      <c r="G253" s="21">
        <v>5404.1</v>
      </c>
    </row>
    <row r="254" spans="2:7" s="2" customFormat="1" ht="15.75" x14ac:dyDescent="0.25">
      <c r="B254" s="1" t="s">
        <v>1</v>
      </c>
      <c r="C254" s="4" t="s">
        <v>315</v>
      </c>
      <c r="D254" s="4" t="s">
        <v>5</v>
      </c>
      <c r="E254" s="21">
        <v>0</v>
      </c>
      <c r="F254" s="21">
        <v>0</v>
      </c>
      <c r="G254" s="21">
        <v>0</v>
      </c>
    </row>
    <row r="255" spans="2:7" s="2" customFormat="1" ht="15.75" x14ac:dyDescent="0.25">
      <c r="B255" s="5" t="s">
        <v>73</v>
      </c>
      <c r="C255" s="7" t="s">
        <v>316</v>
      </c>
      <c r="D255" s="7" t="s">
        <v>4</v>
      </c>
      <c r="E255" s="22">
        <f>E256</f>
        <v>2611.8000000000002</v>
      </c>
      <c r="F255" s="22">
        <f>F256</f>
        <v>2611.8000000000002</v>
      </c>
      <c r="G255" s="21">
        <f>G256</f>
        <v>2611.8000000000002</v>
      </c>
    </row>
    <row r="256" spans="2:7" s="2" customFormat="1" ht="94.5" x14ac:dyDescent="0.25">
      <c r="B256" s="5" t="s">
        <v>0</v>
      </c>
      <c r="C256" s="7" t="s">
        <v>316</v>
      </c>
      <c r="D256" s="7" t="s">
        <v>6</v>
      </c>
      <c r="E256" s="22">
        <v>2611.8000000000002</v>
      </c>
      <c r="F256" s="22">
        <v>2611.8000000000002</v>
      </c>
      <c r="G256" s="22">
        <v>2611.8000000000002</v>
      </c>
    </row>
    <row r="257" spans="2:7" s="2" customFormat="1" ht="63" x14ac:dyDescent="0.25">
      <c r="B257" s="1" t="s">
        <v>89</v>
      </c>
      <c r="C257" s="4" t="s">
        <v>317</v>
      </c>
      <c r="D257" s="4" t="s">
        <v>4</v>
      </c>
      <c r="E257" s="21">
        <f>E258+E259</f>
        <v>721</v>
      </c>
      <c r="F257" s="21">
        <f>F258+F259</f>
        <v>721</v>
      </c>
      <c r="G257" s="21">
        <f>G258+G259</f>
        <v>721</v>
      </c>
    </row>
    <row r="258" spans="2:7" s="2" customFormat="1" ht="94.5" x14ac:dyDescent="0.25">
      <c r="B258" s="1" t="s">
        <v>0</v>
      </c>
      <c r="C258" s="4" t="s">
        <v>317</v>
      </c>
      <c r="D258" s="4" t="s">
        <v>6</v>
      </c>
      <c r="E258" s="22">
        <v>680.6</v>
      </c>
      <c r="F258" s="22">
        <v>680.6</v>
      </c>
      <c r="G258" s="22">
        <v>680.6</v>
      </c>
    </row>
    <row r="259" spans="2:7" s="2" customFormat="1" ht="31.5" x14ac:dyDescent="0.25">
      <c r="B259" s="1" t="s">
        <v>35</v>
      </c>
      <c r="C259" s="4" t="s">
        <v>317</v>
      </c>
      <c r="D259" s="4" t="s">
        <v>7</v>
      </c>
      <c r="E259" s="22">
        <v>40.4</v>
      </c>
      <c r="F259" s="22">
        <v>40.4</v>
      </c>
      <c r="G259" s="22">
        <v>40.4</v>
      </c>
    </row>
    <row r="260" spans="2:7" s="2" customFormat="1" ht="63" x14ac:dyDescent="0.25">
      <c r="B260" s="1" t="s">
        <v>90</v>
      </c>
      <c r="C260" s="4" t="s">
        <v>318</v>
      </c>
      <c r="D260" s="4" t="s">
        <v>4</v>
      </c>
      <c r="E260" s="21">
        <f>E261+E262</f>
        <v>717.6</v>
      </c>
      <c r="F260" s="21">
        <f>F261+F262</f>
        <v>717.6</v>
      </c>
      <c r="G260" s="21">
        <f>G261+G262</f>
        <v>717.6</v>
      </c>
    </row>
    <row r="261" spans="2:7" s="2" customFormat="1" ht="94.5" x14ac:dyDescent="0.25">
      <c r="B261" s="1" t="s">
        <v>0</v>
      </c>
      <c r="C261" s="4" t="s">
        <v>318</v>
      </c>
      <c r="D261" s="4" t="s">
        <v>6</v>
      </c>
      <c r="E261" s="22">
        <v>680.6</v>
      </c>
      <c r="F261" s="22">
        <v>680.6</v>
      </c>
      <c r="G261" s="22">
        <v>680.6</v>
      </c>
    </row>
    <row r="262" spans="2:7" s="2" customFormat="1" ht="31.5" x14ac:dyDescent="0.25">
      <c r="B262" s="1" t="s">
        <v>35</v>
      </c>
      <c r="C262" s="4" t="s">
        <v>318</v>
      </c>
      <c r="D262" s="4" t="s">
        <v>7</v>
      </c>
      <c r="E262" s="22">
        <v>37</v>
      </c>
      <c r="F262" s="22">
        <v>37</v>
      </c>
      <c r="G262" s="22">
        <v>37</v>
      </c>
    </row>
    <row r="263" spans="2:7" s="2" customFormat="1" ht="15.75" x14ac:dyDescent="0.25">
      <c r="B263" s="13" t="s">
        <v>48</v>
      </c>
      <c r="C263" s="10" t="s">
        <v>319</v>
      </c>
      <c r="D263" s="10" t="s">
        <v>4</v>
      </c>
      <c r="E263" s="20">
        <f>E264+E269</f>
        <v>83357.599999999991</v>
      </c>
      <c r="F263" s="20">
        <f t="shared" ref="F263:G263" si="82">F264+F269</f>
        <v>84823.599999999991</v>
      </c>
      <c r="G263" s="20">
        <f t="shared" si="82"/>
        <v>84833.599999999991</v>
      </c>
    </row>
    <row r="264" spans="2:7" s="2" customFormat="1" ht="47.25" x14ac:dyDescent="0.25">
      <c r="B264" s="1" t="s">
        <v>49</v>
      </c>
      <c r="C264" s="4" t="s">
        <v>320</v>
      </c>
      <c r="D264" s="4" t="s">
        <v>4</v>
      </c>
      <c r="E264" s="21">
        <f>SUM(E265:E268)</f>
        <v>74792.399999999994</v>
      </c>
      <c r="F264" s="21">
        <f>SUM(F265:F268)</f>
        <v>76258.399999999994</v>
      </c>
      <c r="G264" s="21">
        <f>SUM(G265:G268)</f>
        <v>76268.399999999994</v>
      </c>
    </row>
    <row r="265" spans="2:7" s="2" customFormat="1" ht="94.5" x14ac:dyDescent="0.25">
      <c r="B265" s="5" t="s">
        <v>0</v>
      </c>
      <c r="C265" s="4" t="s">
        <v>320</v>
      </c>
      <c r="D265" s="4" t="s">
        <v>6</v>
      </c>
      <c r="E265" s="22">
        <v>18832.7</v>
      </c>
      <c r="F265" s="22">
        <v>18832.7</v>
      </c>
      <c r="G265" s="22">
        <v>18832.7</v>
      </c>
    </row>
    <row r="266" spans="2:7" s="2" customFormat="1" ht="31.5" x14ac:dyDescent="0.25">
      <c r="B266" s="5" t="s">
        <v>35</v>
      </c>
      <c r="C266" s="4" t="s">
        <v>320</v>
      </c>
      <c r="D266" s="4" t="s">
        <v>7</v>
      </c>
      <c r="E266" s="22">
        <v>13734.8</v>
      </c>
      <c r="F266" s="22">
        <v>15100.8</v>
      </c>
      <c r="G266" s="22">
        <v>15110.8</v>
      </c>
    </row>
    <row r="267" spans="2:7" s="2" customFormat="1" ht="47.25" x14ac:dyDescent="0.25">
      <c r="B267" s="5" t="s">
        <v>2</v>
      </c>
      <c r="C267" s="7" t="s">
        <v>320</v>
      </c>
      <c r="D267" s="7" t="s">
        <v>8</v>
      </c>
      <c r="E267" s="22">
        <v>42209.9</v>
      </c>
      <c r="F267" s="22">
        <v>42309.9</v>
      </c>
      <c r="G267" s="22">
        <v>42309.9</v>
      </c>
    </row>
    <row r="268" spans="2:7" s="2" customFormat="1" ht="15.75" x14ac:dyDescent="0.25">
      <c r="B268" s="5" t="s">
        <v>1</v>
      </c>
      <c r="C268" s="4" t="s">
        <v>320</v>
      </c>
      <c r="D268" s="4" t="s">
        <v>5</v>
      </c>
      <c r="E268" s="22">
        <v>15</v>
      </c>
      <c r="F268" s="22">
        <v>15</v>
      </c>
      <c r="G268" s="22">
        <v>15</v>
      </c>
    </row>
    <row r="269" spans="2:7" s="2" customFormat="1" ht="31.5" x14ac:dyDescent="0.25">
      <c r="B269" s="1" t="s">
        <v>74</v>
      </c>
      <c r="C269" s="4" t="s">
        <v>321</v>
      </c>
      <c r="D269" s="4" t="s">
        <v>4</v>
      </c>
      <c r="E269" s="21">
        <f>E270+E271</f>
        <v>8565.2000000000007</v>
      </c>
      <c r="F269" s="21">
        <f t="shared" ref="F269:G269" si="83">F270+F271</f>
        <v>8565.2000000000007</v>
      </c>
      <c r="G269" s="21">
        <f t="shared" si="83"/>
        <v>8565.2000000000007</v>
      </c>
    </row>
    <row r="270" spans="2:7" s="2" customFormat="1" ht="94.5" x14ac:dyDescent="0.25">
      <c r="B270" s="5" t="s">
        <v>0</v>
      </c>
      <c r="C270" s="7" t="s">
        <v>321</v>
      </c>
      <c r="D270" s="7" t="s">
        <v>6</v>
      </c>
      <c r="E270" s="22">
        <v>8565.2000000000007</v>
      </c>
      <c r="F270" s="22">
        <v>8565.2000000000007</v>
      </c>
      <c r="G270" s="22">
        <v>8565.2000000000007</v>
      </c>
    </row>
    <row r="271" spans="2:7" s="2" customFormat="1" ht="31.5" x14ac:dyDescent="0.25">
      <c r="B271" s="5" t="s">
        <v>35</v>
      </c>
      <c r="C271" s="7" t="s">
        <v>321</v>
      </c>
      <c r="D271" s="7" t="s">
        <v>7</v>
      </c>
      <c r="E271" s="22">
        <v>0</v>
      </c>
      <c r="F271" s="22">
        <v>0</v>
      </c>
      <c r="G271" s="22">
        <v>0</v>
      </c>
    </row>
    <row r="272" spans="2:7" s="2" customFormat="1" ht="31.5" x14ac:dyDescent="0.25">
      <c r="B272" s="13" t="s">
        <v>50</v>
      </c>
      <c r="C272" s="10" t="s">
        <v>322</v>
      </c>
      <c r="D272" s="10" t="s">
        <v>4</v>
      </c>
      <c r="E272" s="20">
        <f>E273</f>
        <v>100.8</v>
      </c>
      <c r="F272" s="20">
        <f t="shared" ref="F272:G272" si="84">F273</f>
        <v>9.6999999999999993</v>
      </c>
      <c r="G272" s="20">
        <f t="shared" si="84"/>
        <v>10.6</v>
      </c>
    </row>
    <row r="273" spans="2:7" s="2" customFormat="1" ht="127.5" customHeight="1" x14ac:dyDescent="0.25">
      <c r="B273" s="1" t="s">
        <v>91</v>
      </c>
      <c r="C273" s="4" t="s">
        <v>323</v>
      </c>
      <c r="D273" s="4" t="s">
        <v>4</v>
      </c>
      <c r="E273" s="21">
        <f t="shared" ref="E273:G273" si="85">E274</f>
        <v>100.8</v>
      </c>
      <c r="F273" s="21">
        <f t="shared" si="85"/>
        <v>9.6999999999999993</v>
      </c>
      <c r="G273" s="21">
        <f t="shared" si="85"/>
        <v>10.6</v>
      </c>
    </row>
    <row r="274" spans="2:7" s="2" customFormat="1" ht="31.5" x14ac:dyDescent="0.25">
      <c r="B274" s="1" t="s">
        <v>35</v>
      </c>
      <c r="C274" s="4" t="s">
        <v>323</v>
      </c>
      <c r="D274" s="4" t="s">
        <v>7</v>
      </c>
      <c r="E274" s="22">
        <v>100.8</v>
      </c>
      <c r="F274" s="22">
        <v>9.6999999999999993</v>
      </c>
      <c r="G274" s="21">
        <v>10.6</v>
      </c>
    </row>
    <row r="275" spans="2:7" s="2" customFormat="1" ht="22.5" customHeight="1" x14ac:dyDescent="0.25">
      <c r="B275" s="13" t="s">
        <v>51</v>
      </c>
      <c r="C275" s="10" t="s">
        <v>324</v>
      </c>
      <c r="D275" s="10" t="s">
        <v>4</v>
      </c>
      <c r="E275" s="20">
        <f>E276+E279+E281+E285+E287+E292+E295+E298+E300+E302+E304+E315+E289+E283+E313+E317+E311+E307+E309</f>
        <v>58420.700000000004</v>
      </c>
      <c r="F275" s="20">
        <f t="shared" ref="F275:G275" si="86">F276+F279+F281+F285+F287+F292+F295+F298+F300+F302+F304+F315+F289+F283+F313+F317+F311+F307+F309</f>
        <v>58971.5</v>
      </c>
      <c r="G275" s="20">
        <f t="shared" si="86"/>
        <v>82448.3</v>
      </c>
    </row>
    <row r="276" spans="2:7" s="2" customFormat="1" ht="20.25" customHeight="1" x14ac:dyDescent="0.25">
      <c r="B276" s="1" t="s">
        <v>66</v>
      </c>
      <c r="C276" s="4" t="s">
        <v>325</v>
      </c>
      <c r="D276" s="4" t="s">
        <v>4</v>
      </c>
      <c r="E276" s="21">
        <f>SUM(E277:E278)</f>
        <v>650</v>
      </c>
      <c r="F276" s="21">
        <f>SUM(F277:F278)</f>
        <v>650</v>
      </c>
      <c r="G276" s="21">
        <f>SUM(G277:G278)</f>
        <v>650</v>
      </c>
    </row>
    <row r="277" spans="2:7" s="2" customFormat="1" ht="36" customHeight="1" x14ac:dyDescent="0.25">
      <c r="B277" s="5" t="s">
        <v>35</v>
      </c>
      <c r="C277" s="4" t="s">
        <v>325</v>
      </c>
      <c r="D277" s="4" t="s">
        <v>7</v>
      </c>
      <c r="E277" s="21">
        <v>650</v>
      </c>
      <c r="F277" s="21">
        <v>650</v>
      </c>
      <c r="G277" s="21">
        <v>650</v>
      </c>
    </row>
    <row r="278" spans="2:7" s="2" customFormat="1" ht="31.5" x14ac:dyDescent="0.25">
      <c r="B278" s="1" t="s">
        <v>24</v>
      </c>
      <c r="C278" s="4" t="s">
        <v>325</v>
      </c>
      <c r="D278" s="4" t="s">
        <v>25</v>
      </c>
      <c r="E278" s="21">
        <v>0</v>
      </c>
      <c r="F278" s="21">
        <v>0</v>
      </c>
      <c r="G278" s="21">
        <v>0</v>
      </c>
    </row>
    <row r="279" spans="2:7" s="2" customFormat="1" ht="47.25" x14ac:dyDescent="0.25">
      <c r="B279" s="1" t="s">
        <v>52</v>
      </c>
      <c r="C279" s="4" t="s">
        <v>326</v>
      </c>
      <c r="D279" s="4" t="s">
        <v>4</v>
      </c>
      <c r="E279" s="24">
        <f>E280</f>
        <v>272</v>
      </c>
      <c r="F279" s="24">
        <f>F280</f>
        <v>272</v>
      </c>
      <c r="G279" s="24">
        <f>G280</f>
        <v>272</v>
      </c>
    </row>
    <row r="280" spans="2:7" s="2" customFormat="1" ht="31.5" x14ac:dyDescent="0.25">
      <c r="B280" s="1" t="s">
        <v>35</v>
      </c>
      <c r="C280" s="4" t="s">
        <v>326</v>
      </c>
      <c r="D280" s="4" t="s">
        <v>7</v>
      </c>
      <c r="E280" s="25">
        <v>272</v>
      </c>
      <c r="F280" s="25">
        <v>272</v>
      </c>
      <c r="G280" s="25">
        <v>272</v>
      </c>
    </row>
    <row r="281" spans="2:7" s="2" customFormat="1" ht="63" x14ac:dyDescent="0.25">
      <c r="B281" s="1" t="s">
        <v>53</v>
      </c>
      <c r="C281" s="4" t="s">
        <v>327</v>
      </c>
      <c r="D281" s="4" t="s">
        <v>4</v>
      </c>
      <c r="E281" s="21">
        <f>E282</f>
        <v>500</v>
      </c>
      <c r="F281" s="21">
        <f>F282</f>
        <v>500</v>
      </c>
      <c r="G281" s="21">
        <f>G282</f>
        <v>500</v>
      </c>
    </row>
    <row r="282" spans="2:7" s="2" customFormat="1" ht="31.5" x14ac:dyDescent="0.25">
      <c r="B282" s="1" t="s">
        <v>35</v>
      </c>
      <c r="C282" s="4" t="s">
        <v>327</v>
      </c>
      <c r="D282" s="4">
        <v>200</v>
      </c>
      <c r="E282" s="22">
        <v>500</v>
      </c>
      <c r="F282" s="22">
        <v>500</v>
      </c>
      <c r="G282" s="22">
        <v>500</v>
      </c>
    </row>
    <row r="283" spans="2:7" s="2" customFormat="1" ht="31.5" x14ac:dyDescent="0.25">
      <c r="B283" s="1" t="s">
        <v>80</v>
      </c>
      <c r="C283" s="7" t="s">
        <v>328</v>
      </c>
      <c r="D283" s="4" t="s">
        <v>4</v>
      </c>
      <c r="E283" s="22">
        <f>E284</f>
        <v>375.8</v>
      </c>
      <c r="F283" s="22">
        <f t="shared" ref="F283:G283" si="87">F284</f>
        <v>375.8</v>
      </c>
      <c r="G283" s="21">
        <f t="shared" si="87"/>
        <v>375.8</v>
      </c>
    </row>
    <row r="284" spans="2:7" s="2" customFormat="1" ht="31.5" x14ac:dyDescent="0.25">
      <c r="B284" s="1" t="s">
        <v>35</v>
      </c>
      <c r="C284" s="7" t="s">
        <v>328</v>
      </c>
      <c r="D284" s="4" t="s">
        <v>7</v>
      </c>
      <c r="E284" s="22">
        <v>375.8</v>
      </c>
      <c r="F284" s="22">
        <v>375.8</v>
      </c>
      <c r="G284" s="22">
        <v>375.8</v>
      </c>
    </row>
    <row r="285" spans="2:7" s="2" customFormat="1" ht="31.5" x14ac:dyDescent="0.25">
      <c r="B285" s="5" t="s">
        <v>75</v>
      </c>
      <c r="C285" s="7" t="s">
        <v>329</v>
      </c>
      <c r="D285" s="7" t="s">
        <v>4</v>
      </c>
      <c r="E285" s="22">
        <f>E286</f>
        <v>50</v>
      </c>
      <c r="F285" s="22">
        <f t="shared" ref="F285:G285" si="88">F286</f>
        <v>50</v>
      </c>
      <c r="G285" s="21">
        <f t="shared" si="88"/>
        <v>50</v>
      </c>
    </row>
    <row r="286" spans="2:7" s="2" customFormat="1" ht="31.5" x14ac:dyDescent="0.25">
      <c r="B286" s="5" t="s">
        <v>35</v>
      </c>
      <c r="C286" s="7" t="s">
        <v>329</v>
      </c>
      <c r="D286" s="7" t="s">
        <v>7</v>
      </c>
      <c r="E286" s="22">
        <v>50</v>
      </c>
      <c r="F286" s="22">
        <v>50</v>
      </c>
      <c r="G286" s="22">
        <v>50</v>
      </c>
    </row>
    <row r="287" spans="2:7" s="2" customFormat="1" ht="31.5" x14ac:dyDescent="0.25">
      <c r="B287" s="1" t="s">
        <v>54</v>
      </c>
      <c r="C287" s="4" t="s">
        <v>330</v>
      </c>
      <c r="D287" s="4" t="s">
        <v>4</v>
      </c>
      <c r="E287" s="24">
        <f>E288</f>
        <v>50</v>
      </c>
      <c r="F287" s="24">
        <f>F288</f>
        <v>50</v>
      </c>
      <c r="G287" s="24">
        <f>G288</f>
        <v>50</v>
      </c>
    </row>
    <row r="288" spans="2:7" s="2" customFormat="1" ht="15.75" x14ac:dyDescent="0.25">
      <c r="B288" s="5" t="s">
        <v>1</v>
      </c>
      <c r="C288" s="4" t="s">
        <v>330</v>
      </c>
      <c r="D288" s="4" t="s">
        <v>5</v>
      </c>
      <c r="E288" s="25">
        <v>50</v>
      </c>
      <c r="F288" s="25">
        <v>50</v>
      </c>
      <c r="G288" s="25">
        <v>50</v>
      </c>
    </row>
    <row r="289" spans="2:7" s="2" customFormat="1" ht="31.5" x14ac:dyDescent="0.25">
      <c r="B289" s="5" t="s">
        <v>79</v>
      </c>
      <c r="C289" s="7" t="s">
        <v>331</v>
      </c>
      <c r="D289" s="7" t="s">
        <v>4</v>
      </c>
      <c r="E289" s="22">
        <f>E290+E291</f>
        <v>448.2</v>
      </c>
      <c r="F289" s="22">
        <f t="shared" ref="F289" si="89">F290+F291</f>
        <v>448.2</v>
      </c>
      <c r="G289" s="21">
        <f>G290+G291</f>
        <v>448.2</v>
      </c>
    </row>
    <row r="290" spans="2:7" s="2" customFormat="1" ht="31.5" x14ac:dyDescent="0.25">
      <c r="B290" s="1" t="s">
        <v>35</v>
      </c>
      <c r="C290" s="7" t="s">
        <v>331</v>
      </c>
      <c r="D290" s="7" t="s">
        <v>7</v>
      </c>
      <c r="E290" s="22">
        <v>448.2</v>
      </c>
      <c r="F290" s="22">
        <v>448.2</v>
      </c>
      <c r="G290" s="22">
        <v>448.2</v>
      </c>
    </row>
    <row r="291" spans="2:7" s="2" customFormat="1" ht="21.75" customHeight="1" x14ac:dyDescent="0.25">
      <c r="B291" s="5" t="s">
        <v>1</v>
      </c>
      <c r="C291" s="7" t="s">
        <v>331</v>
      </c>
      <c r="D291" s="7" t="s">
        <v>5</v>
      </c>
      <c r="E291" s="22">
        <v>0</v>
      </c>
      <c r="F291" s="22">
        <v>0</v>
      </c>
      <c r="G291" s="22">
        <v>0</v>
      </c>
    </row>
    <row r="292" spans="2:7" s="2" customFormat="1" ht="24.75" customHeight="1" x14ac:dyDescent="0.25">
      <c r="B292" s="5" t="s">
        <v>76</v>
      </c>
      <c r="C292" s="7" t="s">
        <v>332</v>
      </c>
      <c r="D292" s="7" t="s">
        <v>4</v>
      </c>
      <c r="E292" s="22">
        <f>E293+E294</f>
        <v>500</v>
      </c>
      <c r="F292" s="22">
        <f t="shared" ref="F292:G292" si="90">F293+F294</f>
        <v>500</v>
      </c>
      <c r="G292" s="21">
        <f t="shared" si="90"/>
        <v>500</v>
      </c>
    </row>
    <row r="293" spans="2:7" s="2" customFormat="1" ht="31.5" x14ac:dyDescent="0.25">
      <c r="B293" s="5" t="s">
        <v>35</v>
      </c>
      <c r="C293" s="7" t="s">
        <v>332</v>
      </c>
      <c r="D293" s="7" t="s">
        <v>7</v>
      </c>
      <c r="E293" s="22">
        <v>500</v>
      </c>
      <c r="F293" s="22">
        <v>500</v>
      </c>
      <c r="G293" s="22">
        <v>500</v>
      </c>
    </row>
    <row r="294" spans="2:7" s="2" customFormat="1" ht="20.25" customHeight="1" x14ac:dyDescent="0.25">
      <c r="B294" s="5" t="s">
        <v>1</v>
      </c>
      <c r="C294" s="7" t="s">
        <v>332</v>
      </c>
      <c r="D294" s="7" t="s">
        <v>5</v>
      </c>
      <c r="E294" s="22">
        <v>0</v>
      </c>
      <c r="F294" s="22">
        <v>0</v>
      </c>
      <c r="G294" s="22">
        <v>0</v>
      </c>
    </row>
    <row r="295" spans="2:7" s="2" customFormat="1" ht="31.5" x14ac:dyDescent="0.25">
      <c r="B295" s="1" t="s">
        <v>55</v>
      </c>
      <c r="C295" s="4" t="s">
        <v>333</v>
      </c>
      <c r="D295" s="4" t="s">
        <v>4</v>
      </c>
      <c r="E295" s="21">
        <f>E296+E297</f>
        <v>7022.4</v>
      </c>
      <c r="F295" s="21">
        <f t="shared" ref="F295:G295" si="91">F296+F297</f>
        <v>3857.2</v>
      </c>
      <c r="G295" s="21">
        <f t="shared" si="91"/>
        <v>21880.400000000001</v>
      </c>
    </row>
    <row r="296" spans="2:7" s="2" customFormat="1" ht="31.5" x14ac:dyDescent="0.25">
      <c r="B296" s="1" t="s">
        <v>35</v>
      </c>
      <c r="C296" s="4" t="s">
        <v>333</v>
      </c>
      <c r="D296" s="4" t="s">
        <v>7</v>
      </c>
      <c r="E296" s="22">
        <v>7022.4</v>
      </c>
      <c r="F296" s="22">
        <v>3857.2</v>
      </c>
      <c r="G296" s="22">
        <v>21880.400000000001</v>
      </c>
    </row>
    <row r="297" spans="2:7" s="2" customFormat="1" ht="20.25" customHeight="1" x14ac:dyDescent="0.25">
      <c r="B297" s="5" t="s">
        <v>1</v>
      </c>
      <c r="C297" s="4" t="s">
        <v>333</v>
      </c>
      <c r="D297" s="4" t="s">
        <v>5</v>
      </c>
      <c r="E297" s="22">
        <v>0</v>
      </c>
      <c r="F297" s="22">
        <v>0</v>
      </c>
      <c r="G297" s="22">
        <v>0</v>
      </c>
    </row>
    <row r="298" spans="2:7" s="2" customFormat="1" ht="15.75" x14ac:dyDescent="0.25">
      <c r="B298" s="5" t="s">
        <v>77</v>
      </c>
      <c r="C298" s="7" t="s">
        <v>334</v>
      </c>
      <c r="D298" s="7" t="s">
        <v>4</v>
      </c>
      <c r="E298" s="22">
        <f>E299</f>
        <v>700</v>
      </c>
      <c r="F298" s="22">
        <f t="shared" ref="F298:G298" si="92">F299</f>
        <v>700</v>
      </c>
      <c r="G298" s="21">
        <f t="shared" si="92"/>
        <v>700</v>
      </c>
    </row>
    <row r="299" spans="2:7" s="2" customFormat="1" ht="31.5" x14ac:dyDescent="0.25">
      <c r="B299" s="5" t="s">
        <v>35</v>
      </c>
      <c r="C299" s="7" t="s">
        <v>334</v>
      </c>
      <c r="D299" s="7" t="s">
        <v>7</v>
      </c>
      <c r="E299" s="22">
        <v>700</v>
      </c>
      <c r="F299" s="22">
        <v>700</v>
      </c>
      <c r="G299" s="22">
        <v>700</v>
      </c>
    </row>
    <row r="300" spans="2:7" s="2" customFormat="1" ht="47.25" x14ac:dyDescent="0.25">
      <c r="B300" s="1" t="s">
        <v>123</v>
      </c>
      <c r="C300" s="4" t="s">
        <v>335</v>
      </c>
      <c r="D300" s="4" t="s">
        <v>4</v>
      </c>
      <c r="E300" s="21">
        <f>E301</f>
        <v>12606.6</v>
      </c>
      <c r="F300" s="21">
        <f>F301</f>
        <v>10879.8</v>
      </c>
      <c r="G300" s="21">
        <f>G301</f>
        <v>15483</v>
      </c>
    </row>
    <row r="301" spans="2:7" s="2" customFormat="1" ht="31.5" x14ac:dyDescent="0.25">
      <c r="B301" s="1" t="s">
        <v>24</v>
      </c>
      <c r="C301" s="4" t="s">
        <v>335</v>
      </c>
      <c r="D301" s="4" t="s">
        <v>25</v>
      </c>
      <c r="E301" s="22">
        <v>12606.6</v>
      </c>
      <c r="F301" s="22">
        <v>10879.8</v>
      </c>
      <c r="G301" s="21">
        <v>15483</v>
      </c>
    </row>
    <row r="302" spans="2:7" s="2" customFormat="1" ht="31.5" x14ac:dyDescent="0.25">
      <c r="B302" s="1" t="s">
        <v>56</v>
      </c>
      <c r="C302" s="4" t="s">
        <v>336</v>
      </c>
      <c r="D302" s="4" t="s">
        <v>4</v>
      </c>
      <c r="E302" s="21">
        <f>E303</f>
        <v>100</v>
      </c>
      <c r="F302" s="21">
        <f>F303</f>
        <v>100</v>
      </c>
      <c r="G302" s="21">
        <f>G303</f>
        <v>100</v>
      </c>
    </row>
    <row r="303" spans="2:7" s="2" customFormat="1" ht="47.25" x14ac:dyDescent="0.25">
      <c r="B303" s="1" t="s">
        <v>2</v>
      </c>
      <c r="C303" s="4" t="s">
        <v>336</v>
      </c>
      <c r="D303" s="4" t="s">
        <v>8</v>
      </c>
      <c r="E303" s="21">
        <v>100</v>
      </c>
      <c r="F303" s="21">
        <v>100</v>
      </c>
      <c r="G303" s="21">
        <v>100</v>
      </c>
    </row>
    <row r="304" spans="2:7" s="2" customFormat="1" ht="66" customHeight="1" x14ac:dyDescent="0.25">
      <c r="B304" s="5" t="s">
        <v>111</v>
      </c>
      <c r="C304" s="7" t="s">
        <v>337</v>
      </c>
      <c r="D304" s="7" t="s">
        <v>4</v>
      </c>
      <c r="E304" s="22">
        <f>E306+E305</f>
        <v>2907.8</v>
      </c>
      <c r="F304" s="22">
        <f>F306+F305</f>
        <v>3230</v>
      </c>
      <c r="G304" s="21">
        <f>G306+G305</f>
        <v>4080.4</v>
      </c>
    </row>
    <row r="305" spans="2:7" s="2" customFormat="1" ht="94.5" x14ac:dyDescent="0.25">
      <c r="B305" s="5" t="s">
        <v>0</v>
      </c>
      <c r="C305" s="7" t="s">
        <v>337</v>
      </c>
      <c r="D305" s="7" t="s">
        <v>6</v>
      </c>
      <c r="E305" s="22">
        <v>2116.5</v>
      </c>
      <c r="F305" s="22">
        <v>2116.5</v>
      </c>
      <c r="G305" s="22">
        <v>2116.5</v>
      </c>
    </row>
    <row r="306" spans="2:7" s="2" customFormat="1" ht="31.5" x14ac:dyDescent="0.25">
      <c r="B306" s="5" t="s">
        <v>35</v>
      </c>
      <c r="C306" s="7" t="s">
        <v>337</v>
      </c>
      <c r="D306" s="7" t="s">
        <v>7</v>
      </c>
      <c r="E306" s="22">
        <v>791.3</v>
      </c>
      <c r="F306" s="22">
        <v>1113.5</v>
      </c>
      <c r="G306" s="22">
        <v>1963.9</v>
      </c>
    </row>
    <row r="307" spans="2:7" s="2" customFormat="1" ht="141.75" x14ac:dyDescent="0.25">
      <c r="B307" s="35" t="s">
        <v>353</v>
      </c>
      <c r="C307" s="7" t="s">
        <v>352</v>
      </c>
      <c r="D307" s="7" t="s">
        <v>4</v>
      </c>
      <c r="E307" s="22">
        <f>E308</f>
        <v>4879.3999999999996</v>
      </c>
      <c r="F307" s="22">
        <f t="shared" ref="F307:G307" si="93">F308</f>
        <v>0</v>
      </c>
      <c r="G307" s="22">
        <f t="shared" si="93"/>
        <v>0</v>
      </c>
    </row>
    <row r="308" spans="2:7" s="2" customFormat="1" ht="31.5" x14ac:dyDescent="0.25">
      <c r="B308" s="5" t="s">
        <v>35</v>
      </c>
      <c r="C308" s="7" t="s">
        <v>352</v>
      </c>
      <c r="D308" s="7" t="s">
        <v>7</v>
      </c>
      <c r="E308" s="22">
        <v>4879.3999999999996</v>
      </c>
      <c r="F308" s="22">
        <v>0</v>
      </c>
      <c r="G308" s="22">
        <v>0</v>
      </c>
    </row>
    <row r="309" spans="2:7" s="2" customFormat="1" ht="94.5" x14ac:dyDescent="0.25">
      <c r="B309" s="35" t="s">
        <v>355</v>
      </c>
      <c r="C309" s="7" t="s">
        <v>354</v>
      </c>
      <c r="D309" s="7" t="s">
        <v>4</v>
      </c>
      <c r="E309" s="22">
        <f>E310</f>
        <v>17250</v>
      </c>
      <c r="F309" s="22">
        <f t="shared" ref="F309:G309" si="94">F310</f>
        <v>17250</v>
      </c>
      <c r="G309" s="22">
        <f t="shared" si="94"/>
        <v>17250</v>
      </c>
    </row>
    <row r="310" spans="2:7" s="2" customFormat="1" ht="31.5" x14ac:dyDescent="0.25">
      <c r="B310" s="5" t="s">
        <v>35</v>
      </c>
      <c r="C310" s="7" t="s">
        <v>354</v>
      </c>
      <c r="D310" s="7" t="s">
        <v>7</v>
      </c>
      <c r="E310" s="22">
        <v>17250</v>
      </c>
      <c r="F310" s="22">
        <v>17250</v>
      </c>
      <c r="G310" s="22">
        <v>17250</v>
      </c>
    </row>
    <row r="311" spans="2:7" s="2" customFormat="1" ht="173.25" x14ac:dyDescent="0.25">
      <c r="B311" s="5" t="s">
        <v>160</v>
      </c>
      <c r="C311" s="7" t="s">
        <v>161</v>
      </c>
      <c r="D311" s="7" t="s">
        <v>4</v>
      </c>
      <c r="E311" s="22">
        <f>E312</f>
        <v>202.9</v>
      </c>
      <c r="F311" s="22">
        <f t="shared" ref="F311:G311" si="95">F312</f>
        <v>202.9</v>
      </c>
      <c r="G311" s="22">
        <f t="shared" si="95"/>
        <v>202.9</v>
      </c>
    </row>
    <row r="312" spans="2:7" s="2" customFormat="1" ht="31.5" x14ac:dyDescent="0.25">
      <c r="B312" s="5" t="s">
        <v>35</v>
      </c>
      <c r="C312" s="7" t="s">
        <v>161</v>
      </c>
      <c r="D312" s="7" t="s">
        <v>7</v>
      </c>
      <c r="E312" s="22">
        <v>202.9</v>
      </c>
      <c r="F312" s="22">
        <v>202.9</v>
      </c>
      <c r="G312" s="22">
        <v>202.9</v>
      </c>
    </row>
    <row r="313" spans="2:7" s="2" customFormat="1" ht="94.5" x14ac:dyDescent="0.25">
      <c r="B313" s="5" t="s">
        <v>92</v>
      </c>
      <c r="C313" s="7" t="s">
        <v>338</v>
      </c>
      <c r="D313" s="7" t="s">
        <v>4</v>
      </c>
      <c r="E313" s="22">
        <f>E314</f>
        <v>5.6</v>
      </c>
      <c r="F313" s="22">
        <f>F314</f>
        <v>5.6</v>
      </c>
      <c r="G313" s="21">
        <f>G314</f>
        <v>5.6</v>
      </c>
    </row>
    <row r="314" spans="2:7" s="2" customFormat="1" ht="38.25" customHeight="1" x14ac:dyDescent="0.25">
      <c r="B314" s="5" t="s">
        <v>35</v>
      </c>
      <c r="C314" s="7" t="s">
        <v>338</v>
      </c>
      <c r="D314" s="7" t="s">
        <v>7</v>
      </c>
      <c r="E314" s="22">
        <v>5.6</v>
      </c>
      <c r="F314" s="22">
        <v>5.6</v>
      </c>
      <c r="G314" s="22">
        <v>5.6</v>
      </c>
    </row>
    <row r="315" spans="2:7" s="2" customFormat="1" ht="80.25" customHeight="1" x14ac:dyDescent="0.25">
      <c r="B315" s="15" t="s">
        <v>93</v>
      </c>
      <c r="C315" s="4" t="s">
        <v>356</v>
      </c>
      <c r="D315" s="4" t="s">
        <v>4</v>
      </c>
      <c r="E315" s="21">
        <f>E316</f>
        <v>9900</v>
      </c>
      <c r="F315" s="21">
        <f>F316</f>
        <v>9900</v>
      </c>
      <c r="G315" s="21">
        <f>G316</f>
        <v>9900</v>
      </c>
    </row>
    <row r="316" spans="2:7" s="2" customFormat="1" ht="19.5" customHeight="1" x14ac:dyDescent="0.25">
      <c r="B316" s="1" t="s">
        <v>42</v>
      </c>
      <c r="C316" s="4" t="s">
        <v>339</v>
      </c>
      <c r="D316" s="4" t="s">
        <v>43</v>
      </c>
      <c r="E316" s="21">
        <v>9900</v>
      </c>
      <c r="F316" s="21">
        <v>9900</v>
      </c>
      <c r="G316" s="21">
        <v>9900</v>
      </c>
    </row>
    <row r="317" spans="2:7" s="2" customFormat="1" ht="78.75" x14ac:dyDescent="0.25">
      <c r="B317" s="35" t="s">
        <v>351</v>
      </c>
      <c r="C317" s="4" t="s">
        <v>350</v>
      </c>
      <c r="D317" s="4" t="s">
        <v>4</v>
      </c>
      <c r="E317" s="21">
        <f>E318</f>
        <v>0</v>
      </c>
      <c r="F317" s="21">
        <f t="shared" ref="F317:G317" si="96">F318</f>
        <v>10000</v>
      </c>
      <c r="G317" s="21">
        <f t="shared" si="96"/>
        <v>10000</v>
      </c>
    </row>
    <row r="318" spans="2:7" s="2" customFormat="1" ht="31.5" x14ac:dyDescent="0.25">
      <c r="B318" s="5" t="s">
        <v>35</v>
      </c>
      <c r="C318" s="4" t="s">
        <v>350</v>
      </c>
      <c r="D318" s="4" t="s">
        <v>7</v>
      </c>
      <c r="E318" s="21">
        <v>0</v>
      </c>
      <c r="F318" s="21">
        <v>10000</v>
      </c>
      <c r="G318" s="21">
        <v>10000</v>
      </c>
    </row>
    <row r="319" spans="2:7" ht="15.75" x14ac:dyDescent="0.25">
      <c r="B319" s="13" t="s">
        <v>57</v>
      </c>
      <c r="C319" s="34"/>
      <c r="D319" s="34"/>
      <c r="E319" s="20">
        <f>E11+E115+E142+E153+E166+E198+E206+E211+E220+E230+E240+E248+E132+E137+E109+E161</f>
        <v>1354169.8</v>
      </c>
      <c r="F319" s="20">
        <f t="shared" ref="F319:G319" si="97">F11+F115+F142+F153+F166+F198+F206+F211+F220+F230+F240+F248+F132+F137+F109+F161</f>
        <v>1380905.2</v>
      </c>
      <c r="G319" s="20">
        <f t="shared" si="97"/>
        <v>1436758.5999999999</v>
      </c>
    </row>
  </sheetData>
  <mergeCells count="13">
    <mergeCell ref="B1:B2"/>
    <mergeCell ref="C1:E1"/>
    <mergeCell ref="F8:F10"/>
    <mergeCell ref="B8:B10"/>
    <mergeCell ref="B7:G7"/>
    <mergeCell ref="C8:D8"/>
    <mergeCell ref="B4:G5"/>
    <mergeCell ref="E8:E10"/>
    <mergeCell ref="C9:C10"/>
    <mergeCell ref="D9:D10"/>
    <mergeCell ref="G8:G10"/>
    <mergeCell ref="B3:G3"/>
    <mergeCell ref="C2:G2"/>
  </mergeCells>
  <pageMargins left="0.51181102362204722" right="0" top="0" bottom="0" header="0.31496062992125984" footer="0.31496062992125984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 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</dc:creator>
  <cp:lastModifiedBy>Ольга А. Горюшкина</cp:lastModifiedBy>
  <cp:lastPrinted>2025-11-12T12:23:39Z</cp:lastPrinted>
  <dcterms:created xsi:type="dcterms:W3CDTF">2014-10-29T08:03:50Z</dcterms:created>
  <dcterms:modified xsi:type="dcterms:W3CDTF">2025-12-25T10:04:00Z</dcterms:modified>
</cp:coreProperties>
</file>